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codeName="ThisWorkbook"/>
  <mc:AlternateContent xmlns:mc="http://schemas.openxmlformats.org/markup-compatibility/2006">
    <mc:Choice Requires="x15">
      <x15ac:absPath xmlns:x15ac="http://schemas.microsoft.com/office/spreadsheetml/2010/11/ac" url="C:\Users\Matt\GICINC Dropbox\GIC Tools\Tree Codes and Ordinances Audit Tool\"/>
    </mc:Choice>
  </mc:AlternateContent>
  <xr:revisionPtr revIDLastSave="358" documentId="13_ncr:1_{90B2D021-EF81-42B7-94A7-CBBD2C4BDDFC}" xr6:coauthVersionLast="47" xr6:coauthVersionMax="47" xr10:uidLastSave="{90E10800-AF32-4EDA-A261-FF0DDFF740F5}"/>
  <bookViews>
    <workbookView xWindow="-120" yWindow="-120" windowWidth="20730" windowHeight="11040" firstSheet="6" xr2:uid="{00000000-000D-0000-FFFF-FFFF00000000}"/>
  </bookViews>
  <sheets>
    <sheet name="Intro and Instructions" sheetId="9" r:id="rId1"/>
    <sheet name="Tree Care and Protection" sheetId="1" r:id="rId2"/>
    <sheet name="Plans and Goals" sheetId="2" r:id="rId3"/>
    <sheet name="Implementation Capacity" sheetId="3" r:id="rId4"/>
    <sheet name="Monitoring Progress" sheetId="4" r:id="rId5"/>
    <sheet name="Emergency Response" sheetId="5" r:id="rId6"/>
    <sheet name="Integration" sheetId="6" r:id="rId7"/>
    <sheet name="Reducing Impervious Surfaces" sheetId="7" r:id="rId8"/>
    <sheet name="Summary Statistics" sheetId="8" r:id="rId9"/>
  </sheets>
  <definedNames>
    <definedName name="mycolor">" =IF(GET.CELL(38,Sheet1!A1)=10,""GO"",IF(GET.CELL(38,Sheet1!A1) =3,""Stop"",""Neither""))"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4" i="7" l="1"/>
  <c r="K44" i="1"/>
  <c r="J44" i="1"/>
  <c r="K32" i="6"/>
  <c r="J32" i="6"/>
  <c r="K31" i="6"/>
  <c r="K30" i="6"/>
  <c r="J28" i="5"/>
  <c r="K28" i="5"/>
  <c r="J27" i="5"/>
  <c r="K27" i="5"/>
  <c r="J26" i="5"/>
  <c r="J29" i="5" s="1"/>
  <c r="K26" i="5"/>
  <c r="K20" i="4"/>
  <c r="K19" i="4"/>
  <c r="K18" i="4"/>
  <c r="K29" i="3"/>
  <c r="J29" i="3"/>
  <c r="K28" i="3"/>
  <c r="J28" i="3"/>
  <c r="J27" i="3"/>
  <c r="K27" i="3"/>
  <c r="K25" i="2"/>
  <c r="J25" i="2"/>
  <c r="J24" i="2"/>
  <c r="K24" i="2"/>
  <c r="K23" i="2"/>
  <c r="J45" i="1"/>
  <c r="J43" i="1"/>
  <c r="K45" i="1"/>
  <c r="K43" i="1"/>
  <c r="J23" i="2"/>
  <c r="K55" i="7"/>
  <c r="J55" i="7"/>
  <c r="J54" i="7"/>
  <c r="J46" i="1" l="1"/>
  <c r="J19" i="4"/>
  <c r="J31" i="6" l="1"/>
  <c r="I24" i="8" l="1"/>
  <c r="J18" i="4"/>
  <c r="H24" i="8" s="1"/>
  <c r="I25" i="8"/>
  <c r="H25" i="8"/>
  <c r="H19" i="8"/>
  <c r="H31" i="8"/>
  <c r="H37" i="8"/>
  <c r="I13" i="8"/>
  <c r="I19" i="8"/>
  <c r="I37" i="8"/>
  <c r="I42" i="8"/>
  <c r="H6" i="8"/>
  <c r="H12" i="8"/>
  <c r="H18" i="8"/>
  <c r="J30" i="6"/>
  <c r="K46" i="1"/>
  <c r="I12" i="8"/>
  <c r="I36" i="8"/>
  <c r="H8" i="8"/>
  <c r="I43" i="8"/>
  <c r="I38" i="8"/>
  <c r="H38" i="8"/>
  <c r="I32" i="8"/>
  <c r="H32" i="8"/>
  <c r="I30" i="8"/>
  <c r="I26" i="8"/>
  <c r="J20" i="4"/>
  <c r="I20" i="8"/>
  <c r="L29" i="3"/>
  <c r="I14" i="8"/>
  <c r="H14" i="8"/>
  <c r="I7" i="8"/>
  <c r="L24" i="2" l="1"/>
  <c r="C8" i="8"/>
  <c r="K56" i="7"/>
  <c r="L54" i="7"/>
  <c r="K30" i="3"/>
  <c r="I18" i="8"/>
  <c r="J18" i="8" s="1"/>
  <c r="I6" i="8"/>
  <c r="J6" i="8" s="1"/>
  <c r="J38" i="8"/>
  <c r="I15" i="8"/>
  <c r="K26" i="2"/>
  <c r="L20" i="4"/>
  <c r="J32" i="8"/>
  <c r="I39" i="8"/>
  <c r="K29" i="5"/>
  <c r="J37" i="8"/>
  <c r="J25" i="8"/>
  <c r="I27" i="8"/>
  <c r="H43" i="8"/>
  <c r="J43" i="8" s="1"/>
  <c r="K21" i="4"/>
  <c r="L18" i="4"/>
  <c r="L55" i="7"/>
  <c r="J56" i="7"/>
  <c r="H42" i="8"/>
  <c r="L31" i="6"/>
  <c r="J33" i="6"/>
  <c r="H36" i="8"/>
  <c r="J36" i="8" s="1"/>
  <c r="H26" i="8"/>
  <c r="J26" i="8" s="1"/>
  <c r="J21" i="4"/>
  <c r="H20" i="8"/>
  <c r="J20" i="8" s="1"/>
  <c r="J30" i="3"/>
  <c r="L27" i="3"/>
  <c r="L25" i="2"/>
  <c r="J14" i="8"/>
  <c r="H13" i="8"/>
  <c r="J13" i="8" s="1"/>
  <c r="L45" i="1"/>
  <c r="L43" i="1"/>
  <c r="J19" i="8"/>
  <c r="I44" i="8"/>
  <c r="J12" i="8"/>
  <c r="I31" i="8"/>
  <c r="I33" i="8" s="1"/>
  <c r="L27" i="5"/>
  <c r="L32" i="6"/>
  <c r="L26" i="5"/>
  <c r="L28" i="5"/>
  <c r="I8" i="8"/>
  <c r="H30" i="8"/>
  <c r="L30" i="6"/>
  <c r="J26" i="2"/>
  <c r="H7" i="8"/>
  <c r="J7" i="8" s="1"/>
  <c r="J24" i="8"/>
  <c r="L46" i="1"/>
  <c r="L28" i="3"/>
  <c r="L19" i="4"/>
  <c r="L23" i="2"/>
  <c r="C5" i="8"/>
  <c r="L44" i="1"/>
  <c r="C11" i="8"/>
  <c r="K33" i="6"/>
  <c r="I21" i="8" l="1"/>
  <c r="L26" i="2"/>
  <c r="L56" i="7"/>
  <c r="L30" i="3"/>
  <c r="I9" i="8"/>
  <c r="L21" i="4"/>
  <c r="L29" i="5"/>
  <c r="J8" i="8"/>
  <c r="J42" i="8"/>
  <c r="H44" i="8"/>
  <c r="J44" i="8" s="1"/>
  <c r="L33" i="6"/>
  <c r="H39" i="8"/>
  <c r="J39" i="8" s="1"/>
  <c r="H27" i="8"/>
  <c r="J27" i="8" s="1"/>
  <c r="H21" i="8"/>
  <c r="J21" i="8" s="1"/>
  <c r="H15" i="8"/>
  <c r="J15" i="8" s="1"/>
  <c r="H9" i="8"/>
  <c r="J30" i="8"/>
  <c r="H33" i="8"/>
  <c r="J33" i="8" s="1"/>
  <c r="J31" i="8"/>
  <c r="J9" i="8" l="1"/>
</calcChain>
</file>

<file path=xl/sharedStrings.xml><?xml version="1.0" encoding="utf-8"?>
<sst xmlns="http://schemas.openxmlformats.org/spreadsheetml/2006/main" count="522" uniqueCount="370">
  <si>
    <t xml:space="preserve">What is this tool? </t>
  </si>
  <si>
    <t xml:space="preserve">This tool is a codes, ordinances, and practices audit to assess how extensively a municipality's urban forest is able to contribute to stormwater management.  It was developed by the  Green Infrastructure Center </t>
  </si>
  <si>
    <t>https://gicinc.org/</t>
  </si>
  <si>
    <t xml:space="preserve">Who funded this tool? </t>
  </si>
  <si>
    <t>This tool was funded through a Landscape Scale Restoration (LSR) grant from the United States Forest Service (USFS). Six state forestry agencies partnered with the service provider, the Green Infrastructure Center (GIC) and USFS to fund and administer the grant. The six state forestry agency partners were The Virginia Department of Forestry (VDOF), The North Carolina Forestry Service (NCFS), the South Carolina Forestry Commission (SCFC), the Georgia Forestry Commission (GFC), the Alabama Forestry Commission (AFC) and the Florida Forest Service (FFS). We also want to acknowledge Dudley R. Hartel (retired USDAFS) who created a tool to review urban forest care and maintenance by cities and the Center for Watershed Protection who created a Codes and Ordinance Worksheet to score cities on factors leading to excessive imperviousness.</t>
  </si>
  <si>
    <t xml:space="preserve">How was the tool created? </t>
  </si>
  <si>
    <r>
      <rPr>
        <sz val="11"/>
        <color rgb="FF000000"/>
        <rFont val="Calibri"/>
      </rPr>
      <t xml:space="preserve">GIC based this tool on prior work: we utilized work by Dudley R. Hartel (retired USDAFS) who created a tool to review urban forest care and maintenance and the Center for Watershed Protection who created a Codes and Ordinance Worksheet to score cities on factors leading to excessive imperviousness. Foresters and planners from GIC took both tools and merged them together into one comprehensive tool to show which codes, practices and policies support urban forest extent and health and which drive excessive imperviousness that preclude opportunities to expand urban canopy. GIC then added new questions and modified others to keep up with best practices. The tool has been updated many times since its creation in 2016.  It has been applied to hundreds of cities to inform code and policy changes. It was most recently updated to add additional questions on storm readiness and response. </t>
    </r>
    <r>
      <rPr>
        <b/>
        <sz val="11"/>
        <color rgb="FF000000"/>
        <rFont val="Calibri"/>
      </rPr>
      <t>Last update: 04.08.2024</t>
    </r>
  </si>
  <si>
    <t xml:space="preserve">How do I use this tool? </t>
  </si>
  <si>
    <t>This tool asks questions about the codes, ordinances, and practices within a municipality as they relate to urban forestry and stormwater management. To begin, the user should gather codes, ordinances, and information pertaining to urban forestry and stormwater management. Some examples of pertinent documents include the municipality's Tree Ordinance, Zoning Code, Stormwater Management Manual, Comprehensive Plan, Area Plans, Emergency Management Plan, Stormwater Management Ordinance, and Development Guidelines.</t>
  </si>
  <si>
    <t xml:space="preserve">The user should begin answering questions within the audit. The audit is divided into topic areas. Each topic area is denoted by a separate tab. Some examples of topic areas are 'Tree Care and Protection' and Emergency Response'. Questions should be answered by topic since answers to those questions likely come from the same source. For example, the municipality's Tree Ordinance will contain the answer to several questions within the Tree Care and Protection topic. The codes, ordinances, and practices reviewer should answer as many questions as possible within each topic using the codes and ordinances available to them.  Note that many local governments store their code data on line in a database called Municode, into which you can enter the state and city to find codes: https://library.municode.com/ </t>
  </si>
  <si>
    <t>Determining Question Scores</t>
  </si>
  <si>
    <t xml:space="preserve">The score for each question is determined by the presence or absence of the code, ordinance, or policy in question and the contents of the code, ordinance, or policy. Use the drop down list in the 'Score' column on each sheet to choose the applicable score for each question. Partial scores are not permitted in the audit. For example, one point out of three cannot be obtained for an 'Essential Urban Forestry Element' question - it scores as 3 or 0..  When a '0' score is entered in the Score column, the entry box automatically becomes red. This is to help quickly identify questions which did not score points. </t>
  </si>
  <si>
    <t>Understanding Question Rankings</t>
  </si>
  <si>
    <t xml:space="preserve">Each question has been given a ranking. Rankings are as follows:  'Essential Urban Forestry Elements', 'Desired Urban Forestry Elements', and 'Urban Forestry Extras'. Essential Urban Forestry Elements are more heavily weighted. Each question pertaining to an 'Essential Urban Forestry Element' is valued at three points whereas each question pertaining to an 'Urban Forestry Extra' is valued at one point. 'Desired Urban Forestry Elements' are valued at two points each. In each of the topic tabs, each question is color coded by its ranking. 'Essential Urban Forestry Elements' are color coded red. 'Desired Urban Forestry Elements' are color coded blue. 'Urban Forestry Extras' are color coded green. </t>
  </si>
  <si>
    <t>Finding the answer to urban forestry/stormwater practices questions</t>
  </si>
  <si>
    <t xml:space="preserve">Many questions within the audit will only be answered by talking with staff outside one's own department. For example, the answer to the question 'During civil plan reviews, are utilities moved or building arrangements altered to reduce tree loss?' may not be known by all staff and may not be written in a municipality document. In this case, interviews with staff will need to be conducted. The user should include as much information from these interviews as possible within in this audit tool. There is a column for 'Reviewer Comments' in every topic area to accommodate and store this information. </t>
  </si>
  <si>
    <t xml:space="preserve">Once all audit questions have been answered and scored, click to the last tab of the spreadsheet. See more instructions below. </t>
  </si>
  <si>
    <t xml:space="preserve">How do I know the municipality's audit score? </t>
  </si>
  <si>
    <t xml:space="preserve">This audit is designed to automatically populate the 'Summary Statistics' tab (the last tab in the spreadsheet). After all audit questions have been answered, click to the 'Summary Statistics' tab to view audit results in tabular and graphic formats. The statistics show the percentage of 'Essential Urban Forestry Elements' obtained, the 'Desired Urban Forestry Elements' points obtained, and the 'Urban Forestry Extras' points obtained. The statistics also show the percent score within each topic and point importance category. </t>
  </si>
  <si>
    <t xml:space="preserve">What do I do with audit information when I have answered all questions and looked at the municipality's score? </t>
  </si>
  <si>
    <t xml:space="preserve">When you have answered all questions within the audit, look at the score by Urban Forestry Element ranking and by topic. Municipalities should aim to incorporate all 'Essential Urban Forestry Elements' within their municipal urban forestry and stormwater programs. Sort each topic area by ranking to see which 'Essential Urban Forestry Elements' the municipality did not currently score points for. Work with other municipal officials and staff to incorporate these missed elements into municipal codes, ordinances, and practices. </t>
  </si>
  <si>
    <t xml:space="preserve">If most or all of the points were gained in the 'Essential Urban Forestry Elements' ranking, look next to the 'Desired Urban Forestry Elements'. Sort each topic area by ranking to see which 'Desired Urban Forestry Elements' did not receive points. Work with other municipal officials and staff to incorporate these missed elements into municipal codes, ordinances, and practices. </t>
  </si>
  <si>
    <t xml:space="preserve">Finally, if most or all of the points were gained in both the 'Essential Urban Forestry Elements' and 'Desired Urban Forestry Element' ranking, look to the 'Urban Forest Extras'. Sort each topic area by ranking to see which 'Urban Forest Extras' did not receive points. Work with other municipal officials and staff to incorporate these missed elements into municipal codes, ordinances, and practices. </t>
  </si>
  <si>
    <t xml:space="preserve">The statistics and graphics in the final tab of the audit should be used as support for code, ordinance, and policy modifications in presentations to municipal decision making groups and in Urban Forest Management Plans. Simply copy and paste the statistics and graphics out of the audit spreadsheet. </t>
  </si>
  <si>
    <t xml:space="preserve">For more information on the codes, ordinances, and practices audit tool, or to make suggestions for improvement, please contact Karen Firehock at the Green Infrastructure Center at firehock@gicinc.org.  </t>
  </si>
  <si>
    <t>This tool was created as part of GIC's Trees to Offset Stormwater Project. To see examples of completed projects visit: https://gicinc.org/projects/resiliency/trees-and-stormwater/</t>
  </si>
  <si>
    <t>Trees and Stormwater Code Audit</t>
  </si>
  <si>
    <t>TREE CARE AND PROTECTION</t>
  </si>
  <si>
    <t xml:space="preserve">Understanding the codes and ordinances that impact individual trees paints a picture for impacts on the urban tree canopy as a whole. This includes information about tree protection requirements during construction, tree care practices and tree planting requirements. Emphasis is placed on tree protection requirements during construction as many trees slated to be preserved during development process are frequently lost due to inadequate protection. </t>
  </si>
  <si>
    <t>Present?</t>
  </si>
  <si>
    <t>Municipality Comments</t>
  </si>
  <si>
    <t>Reviewer Comments</t>
  </si>
  <si>
    <t>Source</t>
  </si>
  <si>
    <t>What to Look For</t>
  </si>
  <si>
    <t>Score</t>
  </si>
  <si>
    <t>Potential Score</t>
  </si>
  <si>
    <t>Tree Protection</t>
  </si>
  <si>
    <t>Are developers permitted to clear lot line to lot line (clear the entire parcel of vegetative cover) in residential lots or subdivisions? Note in reviewer comments if there are any incentives offered to conserve open spaces.</t>
  </si>
  <si>
    <t xml:space="preserve">Do not allow lot line to lot line clearing during development prior to obtaining a permit to develop a site. Retain trees onsite especially when the trees are part of a forest buffer or habitat corridor. Municipalities prohibiting lot line to lot line development score tree points. </t>
  </si>
  <si>
    <t>Are tree complete inventories required to be conducted by qualified personnel when greater than 10,000 square feet of land is being disturbed? If required, note in reviewer comments what is the minimum DBH tree that must be inventoried and recorded.</t>
  </si>
  <si>
    <t xml:space="preserve">Include hardwoods 18" and over, softwoods 24" and over, and understory species 8" and over in tree inventories of proposed development properties. Require correct species identification, DBH size, and, general condition description. Also require that the person completing the inventory is an ISA Certified Arborist or Registered Consulting Arborist through the American Society of Consulting Arborists. Score three points if all of the requirements above are present and enforced in the municipality. </t>
  </si>
  <si>
    <t xml:space="preserve">Are tree protection fencing (TPF) or other tree protection mechanisms (e.g. root protection, aeration, vertical mulching)  required during construction? </t>
  </si>
  <si>
    <t xml:space="preserve">Require tree protection fencing on public and private property. Inspect the site for adequate tree protection mechanism installation before any further work is permitted on-site. Score three points if all of the requirements above are present and enforced in the municipality. </t>
  </si>
  <si>
    <t>Is a minimum root protection zone specified to include the Critical Root Zone (see column I)?</t>
  </si>
  <si>
    <t xml:space="preserve">Place tree protection fencing at a minimum distance of 1.5 feet times the DBH (in inches). For example, if a tree measures 30" DBH, the tree protection fence should be placed 45' away from the trunk. Municipalities requiring tree protection fence placement at 1.5 times the DBH (in inches) or more, score three points. Municipality arborists and foresters are experts in tree protection. Follow their guidance for trees in varying site conditions and under a variety of tree protection objectives. </t>
  </si>
  <si>
    <t>If staying out of the critical root zone of a tree is truly unavoidable, is root compaction minimized by mulching/matting requirements?</t>
  </si>
  <si>
    <t xml:space="preserve">Minimize compaction risk using mulch matting when encroaching on the tree protection zone. Municipalities using mulch matting when working in tree protection zones score one point. </t>
  </si>
  <si>
    <t xml:space="preserve">Are standard details available for TPF and other kinds of tree protection mechanisms and are these details required to be shown on development site plans? </t>
  </si>
  <si>
    <t xml:space="preserve">Create root pruning, mulch matting, and aeration matting details. Require the inclusion of these details on development plans. Score two points if the tree protection details are present and inclusion on development plans is required by the municipality. </t>
  </si>
  <si>
    <t xml:space="preserve">Are minimum canopy coverage requirements set and required by zoning designation? </t>
  </si>
  <si>
    <t xml:space="preserve">Set minimum canopy levels by zoning designations (e.g. residential, multi-family, commercial etc. Levy a fine or planting requirement when tree removals exceed set levels. Score two points if minimum canopy levels are set by zoning areas and fees/tree plantings are required when canopy levels fall below required levels. </t>
  </si>
  <si>
    <t>Are there penalties for removing trees that were marked to be saved on a site plan?</t>
  </si>
  <si>
    <t>Apply fee based, consequence-based, or planting-based penalties for removing trees marked to be saved. Use discretion and judgement to determine whether such penalties actually prohibit the removal of trees marked to be saved. For example, stop work orders have been proven to be effective for many municipalities on obtaining compliance. Municipalities employing effective penalties for removal of trees marked to be saved on development sites score three points.</t>
  </si>
  <si>
    <t xml:space="preserve">Are penalties or fines sufficient to discourage tree removals? (Ask staff for the answer to this question.) </t>
  </si>
  <si>
    <t>Penalties must be strong enough to discourage wholesale tree removal. If penalties are not enforced by staff or if penalties are too weak, then oftentimes developers will remove protected trees and just pay the penalty. Municipalities with strong penalties and enforcement score two points. Note some states such as VA set a cap on maximum fines that is so low that it is mostly ineffective.</t>
  </si>
  <si>
    <t>Is bonding used to ensure trees and other landscaping survive the establishment phase?</t>
  </si>
  <si>
    <t>Bonding is generally used to ensure that stormwater facilities and other infrastructure are functioning once the a site plan has been implemented. Bonds are not released until the municipal inspector has found the element is installed and working as required. Trees also can be “bonded” to ensure that they are planted properly, are alive and surviving. The financial bond is not released until the bond term is satisfied (e.g. 2-3 years). Communities that bond landscaping and trees score two points.</t>
  </si>
  <si>
    <t>Are directional boring and other techniques such as missing, sleeving, and lining used in order to lessen tree removals due to utility installation/work?</t>
  </si>
  <si>
    <t xml:space="preserve">Allow staff to specify directional boring or other techniques (e.g. missing, sleeving, lining) in order to save trees. Municipalities where staff are permitted to encourage the use of directional boring, score one point. </t>
  </si>
  <si>
    <t>Tree Care</t>
  </si>
  <si>
    <t>Is a government agency designated to be responsible for public tree care?</t>
  </si>
  <si>
    <t>Task a municipal agency with tree care. Municipalities where an internal agency is tasked with tree care score one point. If the city has a standing contract for tree care with a professional arboriculture firm performing regular maintenance on a schedule also may score one point.</t>
  </si>
  <si>
    <t xml:space="preserve">Is there a program to plant trees in the ROW? </t>
  </si>
  <si>
    <t xml:space="preserve">Where practicable and feasible, plant trees in ROW areas. Trees shade streets, sidewalks, and minimize urban heat island effect. Use a street by street analysis to target planting areas. Municipalities planting ROW trees using a visual or spatial street by street analysis to determine where more trees are needed, score two points. </t>
  </si>
  <si>
    <t xml:space="preserve">Is there a maintenance plan to care for trees in the ROW? </t>
  </si>
  <si>
    <t xml:space="preserve">Task a government agency with street tree plantings.  Municipalities planting and maintaining street trees score two points. </t>
  </si>
  <si>
    <t>Are ANSI tree care standards used?</t>
  </si>
  <si>
    <t xml:space="preserve">Municipalities using ANSI (specifically, ANSI Z60.1; ANSI Z133.1; ANSI A300) (e.g. Municipal Urban Forestry Standards and Specifications) score two points. </t>
  </si>
  <si>
    <t>Is there a Tree Care Ordinance which requires pruning and preventative maintenance including an annual schedule for city owned trees?</t>
  </si>
  <si>
    <t xml:space="preserve">Adopt a Tree Care Ordinance and an annual schedule for city owned trees. Municipalities with an ordinance and a schedule score three points. </t>
  </si>
  <si>
    <t xml:space="preserve">Is an urban forest canopy calculation performed once every four to six  years? </t>
  </si>
  <si>
    <t xml:space="preserve">Perform an urban forest canopy calculation and change comparison every four to six years. Determine funding (or devote staff time) to the study. Codify performance of the canopy calculation in city schedule and plans such as an Urban Forest Management or Master Plan. Municipalities with as a funding mechanism and a requirement for an urban forest canopy study on a four to six year cycle score three points. </t>
  </si>
  <si>
    <t>Is the city a Tree City USA? Check recognized city list at this website:  https://www.arborday.org/programs/treecityusa/</t>
  </si>
  <si>
    <t xml:space="preserve">Municipalities designated as Tree City USAs score one point.  </t>
  </si>
  <si>
    <t>Tree Planting</t>
  </si>
  <si>
    <t>Is a minimum required root zone by soil volume specified including variable sizes by tree size class (e.g. small, medium and large tree areas)?</t>
  </si>
  <si>
    <t xml:space="preserve">Nuisance root exploration and surface root growth are often the result of inadequate planting space. Roots are forced to 'search' for water and other nutrients as soil tends to be compact and lacking nutrients. The Environmental Protection Agency recommends 600, 1,000 and 1,500 cubic feet of soil for small, medium, and large trees, respectively (Stormwater to Street Trees 2013). Ideally, provide 1,500 cubic feet of soil for canopy trees. 1,500 cubic feet provides mechanical stability and adequate pore space to hold water and discourage nuisance root exploration. Municipalities requiring at least 1,000 cubic feet and up to 1,500 cubic feet of root zone volume for large trees score two points. </t>
  </si>
  <si>
    <t>Are there standards for tree placement and planting (such as soil quality and adequate drainage)?</t>
  </si>
  <si>
    <t xml:space="preserve">Include standards to address tree placement, soil treatment/amendment, and soil drainage. Municipalities who include these standards score one point. </t>
  </si>
  <si>
    <t>Are diverse plantings required for new site development (e.g. minimum number different tree species per block or site)?</t>
  </si>
  <si>
    <t>Diverse plantings promote a healthy urban forest through disease/pest resistance and support wildlife diversity. Municipalities with a tree diversity standards (e.g. at least 5 species per block) for new developments/subdivisions score one point.</t>
  </si>
  <si>
    <t>Does the city maintain a publicly available lists of appropriate and approved tree species for site plans and developments (at least 10 or more species on the list) to allow for a thriving and diverse urban forest?</t>
  </si>
  <si>
    <t>Diverse plantings promote a healthy urban forest through disease/pest resistance and support of wildlife diversity. Municipalities with a tree diversity standards for new site developments/subdivisions score one point. Ideally the list should also differentiate species by site suitability (e.g. street trees versus open space trees) since some trees are not appropriate along streets or in parking lots.</t>
  </si>
  <si>
    <t>Is a list of prohibited tree species specified?</t>
  </si>
  <si>
    <t xml:space="preserve">Some tree species are known to be disease prone and have low survival rates. In urban areas, hardy trees should be planted that can withstand difficult urban conditions. Develop a prohibited tree species list to prevent the planting of disease prone or invasive species. Include this list in a Management Plan or Standards &amp; Specifications document. Municipalities specifying a planting list of prohibited species score one point. </t>
  </si>
  <si>
    <t xml:space="preserve">Do planting specifications include standards to avoid interference with overhead utilities? (In other words, could smaller stature trees be planted underneath a utility line). </t>
  </si>
  <si>
    <t xml:space="preserve">State non-interference with power lines in tree planting specifications. If trees are proposed to be planted under powerlines, specify understory species less than 20' in height at full maturity. Municipalities stating a requirement of non-interference with power lines in tree planting specifications score two points. Municipalities omitting a statement of non-interference with power lines in tree planting specifications score zero points. </t>
  </si>
  <si>
    <t xml:space="preserve">When new developments are built, are tree plantings required in Rights-of-ways (e.g. in planting strips between streets and sidewalks)? </t>
  </si>
  <si>
    <t>Require tree plantings along streets in development, re-development, or landscape requirements. Municipalities requiring tree plantings along streets score two points. Note that planting strips must be adequate to support a mature tree (see row 30 above).</t>
  </si>
  <si>
    <t xml:space="preserve">Can homeowners plant trees in the Right-of-Ways adjacent to their home? </t>
  </si>
  <si>
    <t>Permit homeowners/occupiers to plant trees in ROWs adjacent to one's home. Municipalities may require potential plantings to be approved through a permit system. Municipalities allowing homeowners/occupiers to plant or request for trees to be planted in the ROW score one point. Ideally provide planting assistance or free trees to homeowners.</t>
  </si>
  <si>
    <t>Is there a minimum caliper size required for replacement/new trees? (Should also include a maximum for caliper size of not greater than 2.5".)</t>
  </si>
  <si>
    <t>Require a minimum caliper size of no more than 2.5" for tree plantings. Trees experience shock when transplanted. Trees transplanted at smaller DBHs grow faster larger. Municipalities requiring a minimum caliper size of not more than 2.5" for tree plantings score one point. Exceptions can be made for special situations (e.g. larger DBH trees near roadways where branching height is a concern).</t>
  </si>
  <si>
    <t>Does the city maintain a tree mitigation bank that collects funds when tree requirements can't be met on site by the developer?</t>
  </si>
  <si>
    <t>A mitigation bank or fund is maintained by the city to provide a mechanism to donate dollars or trees to be planted offsite when there is no appropriate space on a development site.  Some communities use the mitigation funds for tree maintenance on public property and in ROWs.</t>
  </si>
  <si>
    <t>Special Trees</t>
  </si>
  <si>
    <t>Are Heritage Trees/Champion Trees/Witness Trees recognized and protected?</t>
  </si>
  <si>
    <t xml:space="preserve">Recognize and protect Heritage, Champion, and Witness Trees. Develop a system to identify and enforce protection of these trees. Municipalities with recognition and protection of Heritage, Champion or Witness Trees score one point. </t>
  </si>
  <si>
    <t>Sheet Score Breakdown</t>
  </si>
  <si>
    <t>Essential Urban Forestry Elements (3 points each)</t>
  </si>
  <si>
    <t>Percent</t>
  </si>
  <si>
    <t>Desired Urban Forestry Elements (2 points each)</t>
  </si>
  <si>
    <t>Urban Forestry Extras (1 point each)</t>
  </si>
  <si>
    <t>Total Score</t>
  </si>
  <si>
    <t>Adds</t>
  </si>
  <si>
    <t>Does plan have a schedule for an regular update</t>
  </si>
  <si>
    <t>Does the plan specify/cite UF Standards &amp; Specs document</t>
  </si>
  <si>
    <t>Does the include emergency response and preparedness</t>
  </si>
  <si>
    <t>Is the plan based on inventory or assessment data</t>
  </si>
  <si>
    <t>PLANS AND GOALS</t>
  </si>
  <si>
    <t xml:space="preserve">Because the urban forest is such a valuable resource, goals must be made to expand and/or protect it. Plans must be put in place to achieve those goals. </t>
  </si>
  <si>
    <t xml:space="preserve">Note: Many municipalities do not yet have Urban Forest Management Plans (UFMPs). To score a municipality that does not have an UFMP, note whether the components of an UFMP described below are in other municipality documents. </t>
  </si>
  <si>
    <t xml:space="preserve">Urban Forest Management Plan </t>
  </si>
  <si>
    <t>Does the locality have a plan to guide management of the urban forest? (3 points)</t>
  </si>
  <si>
    <t xml:space="preserve">There are several types of urban forest plans that have been created for cities and towns which have various names and overlapping elements. Some terms are used interchangeably to describe such plans;  a master plan outlining the vision and planting goals for the urban forest; a management plan providing 5-year actions; annual work plans for management of public trees; or even a storm plan for emergency preparedness of the urban forest, or one plan encompassing all these elements. Any of these plans count as a “yes” for this question: Urban Forest Master Plans (UFMP) or Urban Forest Management Plans (UFMP), or Tree Canopy Report as long as the plan includes a tree goal and strategies to implement it. </t>
  </si>
  <si>
    <t>Does the plan (row 10 above) include a discussion of community values of trees (urban heat island effect mitigation, stormwater benefits, quality of life etc.)?</t>
  </si>
  <si>
    <t xml:space="preserve">List tree benefits in municipality documents. Doing so provides municipality endorsed urban forestry support for policy and budget decisions. Municipalities with documents (or UFMPs) citing 5 or more community benefits of urban forests, score two points. </t>
  </si>
  <si>
    <t>Does the municipality outline clear measurable goals along with specific strategies for implementation?</t>
  </si>
  <si>
    <t xml:space="preserve">Set clear measurable goals for urban forests based on inventories/resource assessments. Accompany goals with actionable steps.  Municipalities with a canopy goal and accompanying actionable steps score three points. </t>
  </si>
  <si>
    <t xml:space="preserve">If an Urban Tree Canopy Assessment was performed, are the results displayed and discussed in the UFMP? </t>
  </si>
  <si>
    <t xml:space="preserve">Display Urban Tree Canopy Assessment results in a document (or UFMP). Municipalities with the results displayed and discussed score one point. </t>
  </si>
  <si>
    <t xml:space="preserve">Is urban forest analysis broken into smaller units for analysis (e.g.. tree cover by neighborhoods or watersheds)? </t>
  </si>
  <si>
    <t xml:space="preserve">Break urban forest analysis into smaller units such as watersheds or neighborhoods. Municipalities completing this analysis and discussing it in a document (or UFMP), score two points. </t>
  </si>
  <si>
    <t>Does the UFMP show how it also meets goals in existing plans such as an Open Space Plan, Park and Recreation Master Plan, Transportation Plan, Comprehensive Plan etc.?</t>
  </si>
  <si>
    <t xml:space="preserve">Combine the goals of urban forestry with those goals set out in other municipality planning documents. For example, are transportation goals of creating bike paths tied to urban forestry goals shading locations where people are walking and biking? Municipalities linking three or more urban forestry goals with existing plan goals in an UFMP or other document, score one point. </t>
  </si>
  <si>
    <t>Does the plan identify funding sources or a dedicated fund for implementation?</t>
  </si>
  <si>
    <t xml:space="preserve">Funding is necessary to take strategies and actions from the conceptual phase to implementation. Plans where sources of funding have been pre-identified or are from dedicated sources allow for advanced planning, scoping and writing of grants for implementation. Plans that have funding sources identified, score one point. </t>
  </si>
  <si>
    <t>Is a list of potential project partners which can be utilized to accomplish planting projects etc. included?</t>
  </si>
  <si>
    <t xml:space="preserve">Municipality staff should compile a list of potential project partners. These partners should be contacted and collaboration should be explored. Municipalities with established project partners for urban forestry collaboration score two points. </t>
  </si>
  <si>
    <t>Does the UFMP feature an annual calendar that defines typical activity by season? Is it used to determine funding?</t>
  </si>
  <si>
    <t xml:space="preserve">Develop an annual calendar which outlines maintenance activities by season. Estimate time, staffing, and funding required to complete maintenance and planting tasks. Municipalities providing an annual calendar which outlines maintenance tasks and includes time, staffing and funding required for adequate completion of tasks, score one point. </t>
  </si>
  <si>
    <t xml:space="preserve">Does the UFMP include a public tree inventory? </t>
  </si>
  <si>
    <t xml:space="preserve">A street tree inventory (subsample or complete) is not required for adequate urban forest management. It can however, provide more information about the urban forest regarding species distribution, health, and potential hazards. It can also help secure funding for re-planting post-storm as lost trees can easily be tracked. Municipalities where a street tree inventory has been completed and is present in an UFMP or similar document, score one point. </t>
  </si>
  <si>
    <t>Green Infrastructure</t>
  </si>
  <si>
    <t xml:space="preserve">Does the municipality have a green infrastructure plan that shows how the urban forest is linked and priority places to conserve? </t>
  </si>
  <si>
    <t xml:space="preserve">Identify and rank green infrastructure forest patches or cores and corridors. Municipalities who map and rank/prioritize forest areas and connecting corridors score two points. </t>
  </si>
  <si>
    <t xml:space="preserve">IMPLEMENTATION CAPACITY </t>
  </si>
  <si>
    <t xml:space="preserve">Codes and ordinances that specify tree planting and care are great but without property resources, implementation of codes and goal achievement will be almost impossible. Implementation capacity includes well-trained staff, funding, and community/advisory groups. </t>
  </si>
  <si>
    <t>Advisory Boards/Groups</t>
  </si>
  <si>
    <t xml:space="preserve">Is there a Tree Commission/Urban Forestry Commission/Tree Board? </t>
  </si>
  <si>
    <t xml:space="preserve">Tree Commissions can organize and guide tree planting and conservation efforts. Members typically have more time devoted to specific tree initiatives than the average municipality staff member can. Members also typically have different perspectives, resources, and scopes of influence than the municipality staff members. Having a Tree Commission can expand the reach of urban forestry and can also serve a role in approving or rejecting requests to remove trees. Municipalities with an active Tree Commission/Urban Forestry Commission/Tree Board, score three points. </t>
  </si>
  <si>
    <t xml:space="preserve">Do the members of the Tree Commission/Urban Forestry Commission/Tree Board include representative from various occupations and areas of the municipality? </t>
  </si>
  <si>
    <t>Ensure demographic and geographic representation of municipality areas by the Tree Commission. Tree Commissions representing geographic and demographic variations in the municipality score one point. Ensure that the tree board has met within the past year (if not, award no points).</t>
  </si>
  <si>
    <t>Staff</t>
  </si>
  <si>
    <t xml:space="preserve">Is a certified arborist on staff or retainer? </t>
  </si>
  <si>
    <t xml:space="preserve">A certified arborist on staff aids municipalities in making informed decisions regarding tree health and tree placement. Municipalities with at least one certified arborist on staff or a consultant hired via contract score three points. </t>
  </si>
  <si>
    <t xml:space="preserve">Is at least half of one staff member's job duties devoted to managing grants? </t>
  </si>
  <si>
    <t xml:space="preserve">Grants are a viable and creative way to achieve targeted missions in a municipality. However, grant management and the paperwork that accompanies most grants is time consuming. Municipalities with at least half of one staff member's job duties devoted to managing grants or other funding sources score one point. </t>
  </si>
  <si>
    <t>Is there a full time regular staff member that has authority over day-to-day urban forestry activities?</t>
  </si>
  <si>
    <t xml:space="preserve">Urban forest management is a full time job even in a relatively small municipality. Municipalities employing at least one full time staff member with authority over day-to-day urban forestry activities score three points. </t>
  </si>
  <si>
    <t>If there is no arborist on staff, is there an allied professional (such as a Landscape Architect) on staff with responsibilities for trees?</t>
  </si>
  <si>
    <t xml:space="preserve">Allied professionals knowledgeable about trees, design, soil, and/or wetlands are able to provide urban forest management expertise. Municipalities with at least one allied professional score one point. </t>
  </si>
  <si>
    <t xml:space="preserve">Is at least one staff member or the city or town's regular  consultant trained and certified in tree risk assessment? </t>
  </si>
  <si>
    <t xml:space="preserve">Tree risk qualifications are determined by ISA. Learn more here:          https://www.isa-arbor.com/Credentials/ISA-Tree-Risk-Assessment-Qualification Conducting tree risk assessments is a vital part of managing the urban forest. Municipalities with at least one staff member or consultant trained in tree risk assessment score two points. </t>
  </si>
  <si>
    <t xml:space="preserve">Are staff allowed and encouraged to attend continuing education sessions for tree care, maintenance or risk at least  twice a year?  </t>
  </si>
  <si>
    <t xml:space="preserve">Managers and department heads collaborate with staff to assess current performance and develop professional goals. Allow staff to attend at least two trainings per year. Municipalities where staff are encouraged/allowed to attend continuing education events at least two times per year score two points. It is also recommended that trainings/certificates/qualifications obtained at such trainings are discussed jointly between staff members and managers during employee performance reviews and counted towards the potential for increased compensation. </t>
  </si>
  <si>
    <t>Is at least one staff member devoted to tree code enforcement?</t>
  </si>
  <si>
    <t>Devote staff to tree-related enforcement to ensure that protected or newly planted trees survive the development process.  Municipalities with this staffing score one point.</t>
  </si>
  <si>
    <t>Is a different staff member (other than the one for code enforcement above) devoted to community urban forest outreach?</t>
  </si>
  <si>
    <t>Tree related community outreach is critical to the long-term success of a community/urban forest program. Municipalities with this staffing score one point.</t>
  </si>
  <si>
    <t>Funding</t>
  </si>
  <si>
    <t>Is there a tree planting donation fund maintained by the municipality?</t>
  </si>
  <si>
    <t xml:space="preserve">Tree planting donation funds augment urban forestry funds beyond what is allocated in yearly budgets. These additional funds may make the difference between managing and growing the urban forest. Municipalities with a tree planting fund score one point. </t>
  </si>
  <si>
    <t>Do the responsibilities of the Tree Commission/Tree Board include effort toward securing grants?</t>
  </si>
  <si>
    <t xml:space="preserve">Members of a Tree Commission may have access to and be knowledgeable about available tree-related grants or other funding sources. Tasking the Tree Commission with seeking out and applying for tree-related funding sources alleviates municipality staff time from this task and may will likely enable to municipality to engage in more grants per year. In municipalities where the responsibilities of the Tree Commission include securing grants or other funding sources score one point. </t>
  </si>
  <si>
    <t xml:space="preserve">Urban Forestry Line Item: Is there an annual budget dedicated to  urban forest management and does the tree care manager have authority over the budget? </t>
  </si>
  <si>
    <t xml:space="preserve">Programs with dedicated funding (e.g. a line item in the annual public works or parks' department's budget) are more likely to sustain an effective tree care program long term. Tree care and maintenance are often cut from budgets during lean years, so dedicated funds ensure that the expenses are planned for every year. Municipalities with a line item specific to urban forestry in the budget score two points. </t>
  </si>
  <si>
    <r>
      <rPr>
        <sz val="11"/>
        <color rgb="FF000000"/>
        <rFont val="Calibri"/>
        <scheme val="minor"/>
      </rPr>
      <t xml:space="preserve">Is there a contingency budget process? Is there a protocol in place to prioritize urban forestry management activities during budget shortfalls? For example, during times of limited funding, are risk management, young tree care and mulching funded? </t>
    </r>
    <r>
      <rPr>
        <i/>
        <sz val="11"/>
        <color rgb="FF000000"/>
        <rFont val="Calibri"/>
        <scheme val="minor"/>
      </rPr>
      <t>(Ask staff for the answer to this question.)</t>
    </r>
  </si>
  <si>
    <t xml:space="preserve">During economic slowdowns, prioritization of urban forest management activities remains essential. Doing so facilitates establishment of baseline funding for urban forestry. Municipalities with an established contingency budget for urban forestry, score two points. </t>
  </si>
  <si>
    <r>
      <rPr>
        <sz val="11"/>
        <color rgb="FF000000"/>
        <rFont val="Calibri"/>
        <scheme val="minor"/>
      </rPr>
      <t xml:space="preserve">Is the funding calculated by per capita (e.g. $2.00 per capita for Tree City USA) or another standard method based on #s of public trees managed, or trees needing replacement? </t>
    </r>
    <r>
      <rPr>
        <i/>
        <sz val="11"/>
        <color rgb="FF000000"/>
        <rFont val="Calibri"/>
        <scheme val="minor"/>
      </rPr>
      <t>(Ask staff for the answer to this question.)</t>
    </r>
  </si>
  <si>
    <t xml:space="preserve">An urban forestry budget funded per capita or per tree (as opposed to funding based on a previous year's budget) more accurately reflects the cost of urban forest management, thus ensuring management is adequate. Municipalities with a budget funded per capita, per tree, by land area or street miles or by performance score one point. </t>
  </si>
  <si>
    <t>Managing an urban forest is divided into public property and private property. Your measures don’t recognize that distinction. A municipality has to concentrate on public trees first.</t>
  </si>
  <si>
    <t>MONITORING PROGRESS</t>
  </si>
  <si>
    <t xml:space="preserve">Knowing the urban canopy coverage is the first step in determining whether the canopy is providing the maximum possible ecosystem services. Keeping track of that urban canopy over time is imperative for tracking urban tree canopy goals and seeing trends in the status of the urban tree canopy. </t>
  </si>
  <si>
    <t>Feature</t>
  </si>
  <si>
    <t>State of the Trees</t>
  </si>
  <si>
    <r>
      <rPr>
        <sz val="11"/>
        <color rgb="FF000000"/>
        <rFont val="Calibri"/>
        <scheme val="minor"/>
      </rPr>
      <t>Are data gathered about current health and structure</t>
    </r>
    <r>
      <rPr>
        <b/>
        <sz val="11"/>
        <color rgb="FF000000"/>
        <rFont val="Calibri"/>
        <scheme val="minor"/>
      </rPr>
      <t xml:space="preserve"> </t>
    </r>
    <r>
      <rPr>
        <sz val="11"/>
        <color rgb="FF000000"/>
        <rFont val="Calibri"/>
        <scheme val="minor"/>
      </rPr>
      <t xml:space="preserve">of publicly-owned trees (such as a public tree inventory)?  </t>
    </r>
    <r>
      <rPr>
        <i/>
        <sz val="11"/>
        <color rgb="FF000000"/>
        <rFont val="Calibri"/>
        <scheme val="minor"/>
      </rPr>
      <t>Ask staff for the answer to this question.</t>
    </r>
  </si>
  <si>
    <t xml:space="preserve">Data gathering and analysis inform decision making. For example, if field surveys show a predominance of aging trees, decisions are made to add new plantings to serve as future replacement trees. Doing so minimizes risk from falling limbs and allows new canopy trees to replace older, larger canopy trees before they are lost to age or disease. Guided by data and planning, many urban forest emergencies can be avoided. Municipalities gathering tree data (such as tree age, tree health, tree location, maintenance performed on trees etc.) score three points. </t>
  </si>
  <si>
    <t>Is the municipality regularly collecting tree inventory data (e.g. one quadrant every year or complete update every three years)? Ask staff for the answer to this question.</t>
  </si>
  <si>
    <t xml:space="preserve">Use methods (such as municipality-wide urban tree mapping, detailed statistical sampling, and complete tree inventories) to  facilitate urban forestry related decision making. Update urban forestry data frequently to track changes. Be sure to include the results of the data collection in an Urban Forest Management Plan (if one exists). Municipalities using and updating data to inform decision making score two points. </t>
  </si>
  <si>
    <t>Are permits required to remove or prune trees on public property?</t>
  </si>
  <si>
    <t xml:space="preserve">Require a permit to remove significant trees (typically 18" DBH and greater) in all districts. Municipalities where permits are required to remove significant trees in all public districts score two points. </t>
  </si>
  <si>
    <r>
      <rPr>
        <sz val="11"/>
        <color rgb="FF000000"/>
        <rFont val="Calibri"/>
        <scheme val="minor"/>
      </rPr>
      <t>Are permits required to remove trees on private property?</t>
    </r>
    <r>
      <rPr>
        <i/>
        <sz val="11"/>
        <color rgb="FF2F75B5"/>
        <rFont val="Calibri"/>
        <scheme val="minor"/>
      </rPr>
      <t xml:space="preserve"> </t>
    </r>
    <r>
      <rPr>
        <i/>
        <sz val="11"/>
        <color rgb="FF000000"/>
        <rFont val="Calibri"/>
        <scheme val="minor"/>
      </rPr>
      <t>(Note VA does not regulate tree removal on private property except for the development process.)</t>
    </r>
  </si>
  <si>
    <t xml:space="preserve">Require a permits to remove significant trees (typically 18" DBH and greater) on private property. Municipalities where permits are required to remove significant trees on private property score two points. </t>
  </si>
  <si>
    <t xml:space="preserve">Are city-owned trees monitored for signs of pest infestations/outbreaks and are steps taken to minimize risk of pest infestation (e.g. not planting ash trees if Emerald Ash Borer is present in an area)? </t>
  </si>
  <si>
    <t xml:space="preserve">Monitor city-owned trees for pest infestations. When a pest or characteristic traits of a pest infestation of identified in a municipality, take steps to reduce the damage caused by pests. For example, some pests are mitigated by applying appropriate treatments or pruning trees or removing infected trees to prevent the spread of a pest or disease. Municipalities should also avoid planting trees species known to be negatively affected by invasive pests. Municipalities monitoring and taking action to reduce tree risk from pests score one point. </t>
  </si>
  <si>
    <t>Recordkeeping</t>
  </si>
  <si>
    <t>Is a process in place to maintain records of tree planting, tree maintenance requests, inspections, evaluations, pruning history, mitigation of risk, and removal records and are such records consistently updated/used?</t>
  </si>
  <si>
    <t xml:space="preserve">Collect project information, dates, tree record identification code, site data, location data, and tree condition data when recording urban tree data . Long-term urban forestry data management is facilitated using forestry software. Proprietary software (subscription or paid-versions) is not necessary as free and open-source software options are available (Boyer et al. 2016). Municipalities collecting minimum data requirements for all tree-related actions and storing data in a forestry software/database score three points. </t>
  </si>
  <si>
    <t>EMERGENCY RESPONSE AND RECOVERY</t>
  </si>
  <si>
    <t xml:space="preserve">Healthy trees are an incredible asset to a community. When a tree is diseased or structurally unsound, however, it becomes a risk to people and property. By evaluating tree conditions regularly, some of this risk can be mitigated. It is very important for identifying tree risk to be a part of regular municipal operations. In addition, when trees are lost because of storms, all of the benefits that these trees once provided are voided. It is imperative for communities to have strategies in place to replace lost trees and follow FEMA rules to be able to be reimbursed for costs of cleanup or replacement. </t>
  </si>
  <si>
    <t>Risk Management (often within a local or county emergency management plan)</t>
  </si>
  <si>
    <t>Is there a tree risk assessment program where municipal staff routinely assess risk on a population of public trees in the community?</t>
  </si>
  <si>
    <t>Having a tree risk assessment program that is performed annually or routinely on a population of public trees allows staff to identify and mitigate tree-related hazards before the next disaster. A municipality with a tree risk assessment program and inspection schedule scores three points.</t>
  </si>
  <si>
    <t xml:space="preserve">Are all trees in high occupancy areas and around emergency facilities on public property assessed annually for risk by a TRAQ Certified Arborist?  </t>
  </si>
  <si>
    <t xml:space="preserve">Perform tree risks assessments at a minimum of once per year in high occupancy areas. Municipalities performing tree risk assessments once per year in the most populated/inhabited regions of a municipality score one point. Municipalities should also assess all publicly owned trees for risk, prioritize and mitigate those risks on a regular basis. </t>
  </si>
  <si>
    <t>Are tree risk assessment procedures in place ISA BMP or equivalent or does the ordinance refer to ANSI A300 Part 9 Tree Risk Assessment to mitigate tree risks?</t>
  </si>
  <si>
    <t xml:space="preserve">Follow a standard procedure for tree risk assessment. Municipalities using ISA TRAQ or another standard procedure score two points. Some municipalities will choose to create their own standards and specifications regarding tree risk assessment procedures. These procedures should be documented and revised as necessary. </t>
  </si>
  <si>
    <t>Is there a  community response plan for outreach concerning how to address trees and tree damages just before, during and just after disasters?</t>
  </si>
  <si>
    <t>May be part of an identified emergency plan but it must specifically reference trees (e.g. response for trees on wires, people trapped by trees or simply trees needing removal from yards)</t>
  </si>
  <si>
    <t>Disaster Response and Hazard Mitigation (often within a local or county emergency management plan)</t>
  </si>
  <si>
    <t>Is there a forest emergency response plan or is tree management specifically spelled out in the existing emergency plan and does it include a clear protocol for requesting disaster resources through the county or state with access to mutual aid and Emergency Management Assistance Compact (EMAC)?</t>
  </si>
  <si>
    <r>
      <t>Forestry emergency response plans detail mitigation procedures when storms devastate tree canopy. Emergency response should rely on community resources first, contractual resources next, and followed by county, state, federal resources. Municipalities where a forestry emergency response plan is in place and is being implemented score three points.</t>
    </r>
    <r>
      <rPr>
        <sz val="11"/>
        <color rgb="FFFF66FF"/>
        <rFont val="Calibri"/>
        <family val="2"/>
        <scheme val="minor"/>
      </rPr>
      <t xml:space="preserve"> </t>
    </r>
    <r>
      <rPr>
        <sz val="11"/>
        <color theme="1"/>
        <rFont val="Calibri"/>
        <family val="2"/>
        <scheme val="minor"/>
      </rPr>
      <t>Check to make sure whether a city or town has a joint plan with their county or region which may also count.</t>
    </r>
    <r>
      <rPr>
        <sz val="11"/>
        <rFont val="Calibri"/>
        <family val="2"/>
        <scheme val="minor"/>
      </rPr>
      <t xml:space="preserve">  To learn more about how to create a plan and what's involved see the free trainings and guides on line at https://communityforestry.academy/ </t>
    </r>
  </si>
  <si>
    <t>Does the existing plan include a form, waiver, and outreach plan related to entry to private property for debris removal?</t>
  </si>
  <si>
    <t>These forms should be created ahead of a disaster and for private property that will likely need to be crossed, and an easement can be developed ahead of time.</t>
  </si>
  <si>
    <t>Does the locality have federally-compliant and separate standing contracts (precontracts) in place with different vendors for elements of debris management services (e.g. debris removal, tree mitigation and debris monitoring)?</t>
  </si>
  <si>
    <t xml:space="preserve">When trees have been impacted by a major weather event for which the locality may receive a major disaster declaration, are there federally-compliant procured services with federally compliant contracts. Precontracts with qualified firms ensure timely response following disasters and that FEMA protocols are followed, thereby increasing likelihood of cost reimbursements by FEMA. </t>
  </si>
  <si>
    <t>Does the emergency plan include pre-identified critical routes for debris clearing and response as well as for critical facilities?</t>
  </si>
  <si>
    <t xml:space="preserve">During an emergency, routes needed for emergency response should be cleared first along with critical facilities such as hospitals, police, and fire and rescue and public shelters. These must be on a map to ensure 1st, 2nd and 3rd priorities are evaluated and cleared  in the right order. </t>
  </si>
  <si>
    <t>Does the emergency response plan designate a responsible party who is a certified arborist who can manage hazard mitigation for public trees according to FEMA regulations, while limiting overall tree mortality?</t>
  </si>
  <si>
    <t>A responsible party must be designated personnel from the locality. If the locality is small town and has a contractor to perform this task, they should have certified arborists on site who are following a town-approved plan.</t>
  </si>
  <si>
    <t xml:space="preserve">Does the Hazard Mitigation Plan include specific strategies on using trees and applying other green infrastructure measures to mitigate hazards or other environmental harms? </t>
  </si>
  <si>
    <t>All municipalities are required to have a federally compliant, adopted Hazard Mitigation Plan that is updated every 5 years. This plan also serves as an eligibility requirement for funding from FEMA's Hazard Mitigation Grant program and Building Resilient Infrastructure in Communities (BRIC) Grant program, among other funding programs. By calling out specific strategies in the Hazard Mitigation Plan opens up these sources of funding opportunities for a community. It is also a best practice for communities to integrate green infrastructure in resiliency planning. Municipalities that have specific strategies listed for trees and other green infrastructure in their Hazard Mitigation Plans, score three points.</t>
  </si>
  <si>
    <t xml:space="preserve">Has the municipality have an adopted "Trees as Infrastructure" policy describing whether and how the trees are used as green infrastructure, such as using trees in bioswales for stormwater management, intentional forested buffer plantings for reducing polluted runoff to waterways, erosion control on slopes, wind buffers or other identified infrastructure uses of trees? </t>
  </si>
  <si>
    <t>Including a policy that classifies trees as green infrastructure demonstrates to FEMA that trees are part of the greater system of city infrastructure (stormwater and erosion control). "FEMA has the authority to provide Public Assistance funding for replacing facilities damaged by the incident." FEMA can reimburse the cost to replace such trees if they are assessed and cataloged ahead of a natural disaster as GI and serve in either a stormwater or erosion control function where they are lost on public property. Municipalities who have adopted a policy of "Trees as Infrastructure" score two points.</t>
  </si>
  <si>
    <t xml:space="preserve">Is there public tree inventory data linked to asset management data that documents trees as maintained infrastructure and which includes Maintenace records and an appraised value (replacement valuation) for these trees? </t>
  </si>
  <si>
    <t>By linking routine maintenance, care and investment of public trees to the tree inventory records provides necessary documentation for request for reimbursement during a federally-declared disaster to FEMA. FEMA requires an professional appraisal of a tree (pre-disaster) before it will agree to compensate the locality to replace it.</t>
  </si>
  <si>
    <t xml:space="preserve">Is there a pre-identified and permitted site which is federally and state-compliant for debris storage, processing and disposal, including truck ingress, and egress?  </t>
  </si>
  <si>
    <t>Sites should be identified in advance to assess the capacity of the site to store and process large quantities of vegetative debris. Sites will need to be assessed for environmental and cultural resources, comply with state and federal regulations and secure necessary federal, state and local permits. Make sure to have lease agreements in place (if site not already owned by the locality).*To learn more see (storm planning site from row 13 above and  FEMA guidance https://www.fema.gov/sites/default/files/documents/fema_debris-monitoring-guide_sop_3-01-2021.pdf) and https://www.fema.gov/sites/default/files/documents/fema_local-mitigation-planning-policy-guide_042022.pdf</t>
  </si>
  <si>
    <t>Recovery (ask the urban forester or public works department staff)</t>
  </si>
  <si>
    <t>Is there a plan in place to finance the replacement of trees lost as a result of storms whether or not they are federally declared disasters/reimbursable? (Ask staff for the answer to this question.)</t>
  </si>
  <si>
    <t xml:space="preserve">Tree replacement plans and budgets to plant and maintain trees after catastrophic events are important to maintaining tree canopy over time. Localities should also develop a list the different federal agencies that fund trees as infrastructure (DoT, FEMA, etc.) and under what circumstances? </t>
  </si>
  <si>
    <t>INTEGRATION</t>
  </si>
  <si>
    <t xml:space="preserve">Integration of urban forestry principles in other local government codes and ordinances, practices and community awareness is essential for success in urban forestry initiatives. These initiatives include planting, sustaining and managing an urban forest canopy. Integration can include tree requirements in stormwater codes, developers using Silva cells to encourage tree root growth and community involvement in pruning street trees. </t>
  </si>
  <si>
    <t>Stormwater Management</t>
  </si>
  <si>
    <t>Is the municipality subject to the Municipal Separate Storm Sewer Program (MS4 permit) program?</t>
  </si>
  <si>
    <t>*Not a scoring item*</t>
  </si>
  <si>
    <t>N/A</t>
  </si>
  <si>
    <t xml:space="preserve">Do goals of the stormwater program include planting trees to soak up more stormwater? </t>
  </si>
  <si>
    <t>Trees naturally take up stormwater from the landscape and can help reduce the amount of flooding in a municipality. When trees are included in a stormwater management program, the trees are treated as infrastructure. Treating trees as stormwater infrastructure may make a municipality eligible for FEMA aid for tree replanting. Municipalities treating trees as infrastructure score three points. Review city stormwater management program, master plans etc.</t>
  </si>
  <si>
    <t>Does the municipality have a Stormwater Management (SWM) utility fee that includes trees provided as credits to minimize the fee?</t>
  </si>
  <si>
    <t xml:space="preserve">Develop a SWM utility fee which funds the cost of stormwater maintenance and tree plantings (see above). Localities should allow for a reduction of the fee by reducing impervious surfaces (and decreasing stormwater runoff) onsite and they should advertise the program and provide technical assistance. Municipalities with an effective SWM utility fee and fee reduction program which includes trees as a basis for a stormwater reduction credit and reduced fee score three points.  </t>
  </si>
  <si>
    <t>Does the municipality provide low impact design criteria for stormwater BMPs which include tree plantings, green roofs (that may or may not be able to support trees), bioswales, rain gardens, forested swales, storm drain filtration boxes, constructed wetlands, permeable pavers, permeable asphalt etc. Do the BMPs encourage the use of plants and trees?  Note: for VA this information is found in the State's BMP Clearinghouse so this question does not apply in that state. Also Rhode Island has state guidance.</t>
  </si>
  <si>
    <t xml:space="preserve">Develop design criteria for as many known Best Management Practices (BMPs) as possible. Smaller municipalities may depend on state or county stormwater management manuals which often do not include a complete range of BMPs. If this is the case, develop an addendum to the state/county manual which covers the entire spectrum of BMPs. Municipalities with a stormwater management manual including 20 or more BMPs score two points. </t>
  </si>
  <si>
    <t>Do the local ordinance or design standards require extended detention of the 1 year, 24-hour storm?   Note: for VA, this is already required so this question does not apply in that state.</t>
  </si>
  <si>
    <t xml:space="preserve">Design for storage and treatment of rainfall from the one year, 24 hour storm. Municipalities storing and treating the rainfall from the one year, 24 hour storm score one point. </t>
  </si>
  <si>
    <t xml:space="preserve">Does the floodplain ordinance restrict or prohibit development within the 100-year floodplain? </t>
  </si>
  <si>
    <t>Limit development and encourage natural land cover in floodplains using a floodplain ordinance. While localities can allow development withing the 100-year floodplain as long as they follow FEMA rules for elevating structures and utilities, this is not a best practice and puts people and property at grave risk. Municipalities where the floodplain ordinance limits development in the 100-year floodplain and encourages natural land cover score three points.</t>
  </si>
  <si>
    <t xml:space="preserve">Can stormwater be directly discharged into a jurisdictional (designated) wetland? </t>
  </si>
  <si>
    <t xml:space="preserve">Stormwater carries pollutants including nitrogen, phosphorus, sediment, pesticides, oils and bacteria. Discharging polluted water into wetlands impairs water quality, making wetland habitats inhospitable for vertebrates, invertebrates, and many plant species. Municipalities which do not allow untreated stormwater discharge into jurisdictional wetlands score two points. </t>
  </si>
  <si>
    <t>Does the local ordinance, design standards, or procedure manual provide for long term maintenance of stormwater practices, such as a recorded maintenance agreements, inspections, and right-of-access easements or agreements?</t>
  </si>
  <si>
    <t xml:space="preserve">Structural BMPs require yearly monitoring and maintenance. Write maintenance agreements review agreements, and hold property owners, accountable (through inspections or other mechanisms) of the maintenance activities. Municipalities where maintenance agreements are in place and property owners are held accountable for maintenance score two points. </t>
  </si>
  <si>
    <t>Inter-governmental Integration</t>
  </si>
  <si>
    <t>Are the tree canopy data and analysis utilized by various departments within the municipality such as planning, public works, parks etc.?</t>
  </si>
  <si>
    <t xml:space="preserve">Use tree-related data during residential site plan review, transportation project review, restoration efforts, master planning, and neighborhood revitalization efforts. Municipalities where tree data are used during the above-mentioned plan reviews and efforts score three points. </t>
  </si>
  <si>
    <t xml:space="preserve">Is information about the city's trees included in the locality's Geographic Information System (GIS)? </t>
  </si>
  <si>
    <t xml:space="preserve">Maps of forest and tree information should be stored on line in a spatially based system (GIS). Make links in the GIS system to past maintenance requests, removals, tree health and species information. Municipalities where tree data are spatially mapped in GIS, score two points. </t>
  </si>
  <si>
    <r>
      <rPr>
        <sz val="11"/>
        <color rgb="FF000000"/>
        <rFont val="Calibri"/>
        <scheme val="minor"/>
      </rPr>
      <t xml:space="preserve">Are conversations held between various departments (such as public works and parks and recreation) regarding tree care and management, potential pests/diseases, desired tree planting locations, and inter-departmental cooperation periodically? </t>
    </r>
    <r>
      <rPr>
        <i/>
        <sz val="11"/>
        <color rgb="FF000000"/>
        <rFont val="Calibri"/>
        <scheme val="minor"/>
      </rPr>
      <t>(Ask staff for the answer to this question.)</t>
    </r>
  </si>
  <si>
    <t xml:space="preserve">Gather these different agencies to discuss urban tree care management. Municipalities where the collaborative tree group is present and meets at least quarterly score two points. </t>
  </si>
  <si>
    <r>
      <rPr>
        <sz val="11"/>
        <color rgb="FF000000"/>
        <rFont val="Calibri"/>
        <scheme val="minor"/>
      </rPr>
      <t xml:space="preserve">During site plan reviews, are utilities moved or are building arrangements altered to reduce tree loss? </t>
    </r>
    <r>
      <rPr>
        <i/>
        <sz val="11"/>
        <color rgb="FF000000"/>
        <rFont val="Calibri"/>
        <scheme val="minor"/>
      </rPr>
      <t>(Ask staff for the answer to this question.)</t>
    </r>
  </si>
  <si>
    <t xml:space="preserve">Enforce implementation of development designs which minimize urban forest canopy and habitat loss. Municipalities where staff have conversations with developers before finalizing site plans in order to alter site layouts to conserve tree resources score three points. </t>
  </si>
  <si>
    <t>Community Engagement</t>
  </si>
  <si>
    <t>Does the municipality have a public webpage dedicated to urban forest information such as tree care, tree species lists, tree removal requirements, city staff contacts, etc.)?</t>
  </si>
  <si>
    <t xml:space="preserve">The public needs a direct and easy to find source for local tree-related information such as tree protection and permitting standards, species lists, tree care information and community events such as tree plantings or tree giveaways. Municipalities who have a web page dedicated to tree information and resources, score two points. </t>
  </si>
  <si>
    <t xml:space="preserve">Are tree care workshops and trainings which include topics such as tree care and tree benefits provided for the community *e.g. schools, homeowners and developers)? </t>
  </si>
  <si>
    <t xml:space="preserve">Organize at least two tree-related educational events per year. One may be geared toward the development community and another may be geared toward homeowners/renters and those interested in community planting projects. Score one point if at least two tree-related community engagement events are planned per year. </t>
  </si>
  <si>
    <t xml:space="preserve">Does the Tree Commission/Advisory Panel meet regularly (at least quarterly)? </t>
  </si>
  <si>
    <t xml:space="preserve">Meet at least quarterly to discuss tree-related goals and concerns. Municipality Tree Commissions/Advisory Panels meeting at least quarterly, score two points. If they have not actually met in the past six months, score a zero for this question. </t>
  </si>
  <si>
    <t>Is there a non-government tree stewards/community forestry program?</t>
  </si>
  <si>
    <t xml:space="preserve">Municipalities with a Tree Stewards program or a community based tree nonprofit, score two points. </t>
  </si>
  <si>
    <t>Re-Purposing of Wood Products</t>
  </si>
  <si>
    <t xml:space="preserve">Does the municipality re-purpose waste wood? </t>
  </si>
  <si>
    <t xml:space="preserve">Localities should have a program to utilize valuable trees downed from storms or other permitted removals. A program can entail contacting a list of pre-identified woodworkers to capture and dry wood to be re-used in furniture, decking or other construction. Mulching tees into wood chips also counts, but is the lowest value re-use of wood. For ideas see https://www.vibrantcitieslab.com/guides/urban-wood-use-action-guide/. Municipalities re-purposing urban 'waste-wood' score one point. </t>
  </si>
  <si>
    <t>ENGINEERING EXTRAS - REDUCING IMPERVIOUS SURFACES</t>
  </si>
  <si>
    <t>Development standards impact amounts of impervious surfaces. Excess impervious surface requirements leave less room for trees! For example, excessive sidewalk requirements may not allow for adequately sized tree pits or tree pits at all!</t>
  </si>
  <si>
    <t>NA</t>
  </si>
  <si>
    <t>Overly-wide Streets, Parking Standards that facilitate more pavement</t>
  </si>
  <si>
    <t>Street &amp; Parking Lot Width Standards</t>
  </si>
  <si>
    <t>Are smaller pavement widths allowed for streets in low density residential developments (e.g. those that have less than 500 daily trips)?</t>
  </si>
  <si>
    <t xml:space="preserve">Municipalities which allow smaller pavement widths for streets in low density residential developments score two points. </t>
  </si>
  <si>
    <t>At higher densities, are parking lanes also allowed to serve as traffic lanes (i.e. queuing streets) during high traffic times (e.g. rush hour)?</t>
  </si>
  <si>
    <t xml:space="preserve">Municipalities where parking lanes are also allowed to serve as traffic lanes score one point. </t>
  </si>
  <si>
    <r>
      <t xml:space="preserve">Does the locality allow smaller radii for cul de sacs (less than 40 feet, or even smaller)?  </t>
    </r>
    <r>
      <rPr>
        <i/>
        <sz val="11"/>
        <color theme="1"/>
        <rFont val="Calibri"/>
        <family val="2"/>
        <scheme val="minor"/>
      </rPr>
      <t>(Disregard and score this as Not Applicable (NA) if the community does not have cul de sacs).</t>
    </r>
  </si>
  <si>
    <t xml:space="preserve">Municipalities where the minimum radius allowed for cul-de-sacs is 35' or less score two points. </t>
  </si>
  <si>
    <t xml:space="preserve"> Are recessed landscaped islands for stormwater treatment allowed to be created within cul-de sacs?</t>
  </si>
  <si>
    <t xml:space="preserve">Municipalities which allow recessed landscaped islands for treatment of stormwater within cul-de-sacs score one point. </t>
  </si>
  <si>
    <t>Are landscaping islands designed for on-site drainage treatment?</t>
  </si>
  <si>
    <t xml:space="preserve">Municipalities where landscaping islands are designed for onsite treatment score one point. </t>
  </si>
  <si>
    <t>Are alternative turnarounds such as "hammerheads" allowed on short streets with low density residential developments?</t>
  </si>
  <si>
    <t xml:space="preserve">Municipalities where alternative turnarounds such as 'hammerheads' are allowed on short streets with low density residential developments score one point. </t>
  </si>
  <si>
    <t xml:space="preserve">Are curb and gutters required for most residential street sections? </t>
  </si>
  <si>
    <t xml:space="preserve">Municipalities where curb and gutters are not required for most residential street sections score two points. </t>
  </si>
  <si>
    <t xml:space="preserve">What is the minimum parking ratio for a professional office building ? </t>
  </si>
  <si>
    <t>Municipalities requiring less than or equal to one parking space for 200 square feet of gross floor area score one point.</t>
  </si>
  <si>
    <t>What is the minimum parking ratio for motel/hotel rooms (per room)?</t>
  </si>
  <si>
    <t xml:space="preserve">Municipalities requiring less than or equal to one parking space per one and a half hotel rooms score one point. </t>
  </si>
  <si>
    <t xml:space="preserve">What is the minimum required parking ratio for shopping centers? </t>
  </si>
  <si>
    <t xml:space="preserve">Municipalities requiring less than or equal to one parking space for 250 square feet of gross floor area score one point. </t>
  </si>
  <si>
    <t xml:space="preserve">What is the minimum required parking ratio for single family homes (per home)? </t>
  </si>
  <si>
    <t>Municipalities requiring two or less parking spaces per single family home score one point.</t>
  </si>
  <si>
    <t xml:space="preserve">Do parking lot requirements set a maximum # of spaces (also known as a  cap) rather than only a minimum? </t>
  </si>
  <si>
    <t xml:space="preserve">Municipalities where parking standards are assigned as minimums and maximums score two points. </t>
  </si>
  <si>
    <t xml:space="preserve">Is the use of shared parking arrangements allowed? </t>
  </si>
  <si>
    <t xml:space="preserve">Municipalities where shared parking arrangements (e.g. between a nighttime and a daytime use)  to reduce the number of space needed score one point. </t>
  </si>
  <si>
    <t xml:space="preserve">Are parking ratios reduced if shared parking arrangements are in place? </t>
  </si>
  <si>
    <t xml:space="preserve">Municipalities where parking ratios are reduced if shared parking arrangements are in place score one point. </t>
  </si>
  <si>
    <t>Is variable space sizing used to reduce the percent imperviousness of parking lots?</t>
  </si>
  <si>
    <t xml:space="preserve">Municipalities where percent imperviousness of parking lots is reduced through variable space sizing per parking stall score two points. </t>
  </si>
  <si>
    <t xml:space="preserve">Can pervious material be used for spillover parking areas? Is it common practice? </t>
  </si>
  <si>
    <t>Municipalities where pervious material (such as reinforced grass) can be used for spillover parking areas score one point.</t>
  </si>
  <si>
    <t xml:space="preserve">Is a minimum percentage of a parking lot required to be landscaped? </t>
  </si>
  <si>
    <t xml:space="preserve">Municipalities which require a minimum landscaped percentage of parking lots score two points. </t>
  </si>
  <si>
    <t>Is there a requirement for the minimum amount of pervious surface in parking lots?</t>
  </si>
  <si>
    <t xml:space="preserve">Municipalities requiring a minimum amount of pervious surfaces in parking lots score one point. </t>
  </si>
  <si>
    <t xml:space="preserve">Are there incentives for developers to create structured parking instead of typical horizontal parking? </t>
  </si>
  <si>
    <t xml:space="preserve">Municipalities where developers are incentivized to create structured parking in areas of high density score one point. </t>
  </si>
  <si>
    <t xml:space="preserve">Are stormwater BMPs such as vegetated swales permitted within ROWs?  </t>
  </si>
  <si>
    <t xml:space="preserve">Municipalities where bioretention islands and other stormwater practices can be used within landscaped areas or setbacks score one point. </t>
  </si>
  <si>
    <r>
      <rPr>
        <sz val="11"/>
        <rFont val="Calibri"/>
        <family val="2"/>
        <scheme val="minor"/>
      </rPr>
      <t>Are landscaping strips required to buffer conflicting uses (such as a street and residential use)?</t>
    </r>
    <r>
      <rPr>
        <sz val="11"/>
        <color rgb="FFC00000"/>
        <rFont val="Calibri"/>
        <family val="2"/>
        <scheme val="minor"/>
      </rPr>
      <t xml:space="preserve"> </t>
    </r>
  </si>
  <si>
    <t xml:space="preserve">Municipalities where parking lots adjacent to a street, open space, or residential use are required to plant a landscaping strip adjoining the lot line score one point. </t>
  </si>
  <si>
    <t>Are there reduced parking ratios for areas served by mass transit?</t>
  </si>
  <si>
    <t xml:space="preserve">Municipalities where parking ratios are reduced in areas served by mass transit score one point. </t>
  </si>
  <si>
    <t>Excessive Housing Development Standards - Over paving</t>
  </si>
  <si>
    <t>Housing Development Standards</t>
  </si>
  <si>
    <t>Are open space or cluster development designs with a minimum f25% open space allowed in the community?</t>
  </si>
  <si>
    <t>Municipalities where open space/cluster development designs require a minimum of 25% open space score two points.</t>
  </si>
  <si>
    <t xml:space="preserve">Can there be unimproved open space? </t>
  </si>
  <si>
    <t xml:space="preserve">Municipalities where unimproved (not developed with facilities) open space is allowed score two points. </t>
  </si>
  <si>
    <t xml:space="preserve">Are there any standards for impervious cover reduction? </t>
  </si>
  <si>
    <t xml:space="preserve">Municipalities where standards for impervious cover reduction are present (such as caps on impervious surfaces by zoning class or incentives for reducing impervious cover) score one point. </t>
  </si>
  <si>
    <t xml:space="preserve">Is open space or cluster design a by-right form of development? </t>
  </si>
  <si>
    <t xml:space="preserve">Municipalities where open space/cluster designs are a by-right form of development score two points.  </t>
  </si>
  <si>
    <t>Is the minimum sidewalk width allowed in the community 4' or less?</t>
  </si>
  <si>
    <t xml:space="preserve">Municipalities where sidewalk widths as narrow at 4' are allowed in specific locations score one point. </t>
  </si>
  <si>
    <t xml:space="preserve">Are sidewalks always required on both sides of residential streets? </t>
  </si>
  <si>
    <t xml:space="preserve">Municipalities where sidewalks are sometimes permitted to be on only one side of the street score one point. </t>
  </si>
  <si>
    <t>Are driveways required?</t>
  </si>
  <si>
    <t xml:space="preserve">Municipalities where driveways are not always required score one point. </t>
  </si>
  <si>
    <t>What is the minimum requirement for front setbacks for a one half (1/2) acre residential lot? Is it less than 20'</t>
  </si>
  <si>
    <t xml:space="preserve">Municipalities where front setbacks for 1/2 acre residential lots are less than 20' score one point. . </t>
  </si>
  <si>
    <t>What is the minimum requirement for side setbacks for a one half (1/2) acre residential lot? Is it 8' or less?</t>
  </si>
  <si>
    <t xml:space="preserve">Municipalities where side setbacks for 1/2 acre residential lots are less 8' or less score one point. </t>
  </si>
  <si>
    <t>ENCOURAGING PERVIOUS SURFACES</t>
  </si>
  <si>
    <t>New/Redevelopment</t>
  </si>
  <si>
    <t>Are suspended pavement and structural cells to support large trees encouraged to be used in  the municipality?</t>
  </si>
  <si>
    <t xml:space="preserve">Suspended pavement and structural cells are expensive options. However, they can provide trees with the soil volumes needed for maximum growth potential. Identify areas of the municipality (typically urbanizing areas) where the ecosystem benefits of large healthy trees outweigh the cost of tree technologies such as suspended pavement and structural cells. Municipalities who identify areas for structural cell and suspended pavement usage, score one point. </t>
  </si>
  <si>
    <t>Is permeable pavement allowed and encouraged in new/re-development?</t>
  </si>
  <si>
    <t xml:space="preserve">Approve permeable pavement as a stormwater BMP. Municipalities which approve permeable pavement as a stormwater BMP score one point. </t>
  </si>
  <si>
    <t>Are forested bioswales allowed and encouraged in new/re-development?</t>
  </si>
  <si>
    <t xml:space="preserve">Approve forested bioswales as a stormwater BMP. Municipalities which approve forested bioswales as a stormwater BMP score one point. </t>
  </si>
  <si>
    <t>Are green roofs allowed and encouraged in new/re-development?</t>
  </si>
  <si>
    <t xml:space="preserve">Approve green roofs as a stormwater BMP. Municipalities which approve green roofs as a stormwater BMP score one point. </t>
  </si>
  <si>
    <t>Are complete green streets allowed and encouraged in new/re-development?</t>
  </si>
  <si>
    <t xml:space="preserve">Develop a complete green streets policy to require complete green streets -- streets that are multi-model and have green stormwater infrastructure such as trees and bioswales -- during development/re-development. Municipalities with complete green street policies score two points. </t>
  </si>
  <si>
    <t>Are turf pavers allowed and encouraged in new re/development?</t>
  </si>
  <si>
    <t xml:space="preserve">Approve turf pavers as a stormwater BMP. Municipalities which approve turf pavers as a stormwater BMP score one point. </t>
  </si>
  <si>
    <t>Open Space Creation for Natural Resource Protection</t>
  </si>
  <si>
    <t xml:space="preserve">Is there a stream buffer ordinance in the community? </t>
  </si>
  <si>
    <t xml:space="preserve">Municipalities whose codes/ordinances feature a stream buffer clause score two points. </t>
  </si>
  <si>
    <t xml:space="preserve">Is there a requirement for a minimum buffer width of 100' where feasible? </t>
  </si>
  <si>
    <t>Municipalities whose codes/ordinances feature 100' buffer widths or more on perennial streams and 50' buffer widths or more on intermittent and ephemeral streams score one point. Note that already developed communities may not have room for 100' wide buffers. The reviewer may score points if they are densely developed and have room for buffers and have a minimum of 50.'</t>
  </si>
  <si>
    <t>Does the stream buffer ordinance specify that the stream buffer be maintained with native vegetation?</t>
  </si>
  <si>
    <t xml:space="preserve">Municipalities whose stream buffer ordinances specify that the stream buffer must be maintained with native vegetation score one point. </t>
  </si>
  <si>
    <t>Breakdown by Urban Forest Priority</t>
  </si>
  <si>
    <t>Total Audit Breakdown</t>
  </si>
  <si>
    <t>Essential Urban Forestry Element Score</t>
  </si>
  <si>
    <t>Tree Care and Protection</t>
  </si>
  <si>
    <t>Scored</t>
  </si>
  <si>
    <t>Total Points</t>
  </si>
  <si>
    <t>Essential Elements (3 pts)</t>
  </si>
  <si>
    <t>Desired Elements (2 pts)</t>
  </si>
  <si>
    <t>Desired Urban Forestry Element Score</t>
  </si>
  <si>
    <t>Extras (1 pt)</t>
  </si>
  <si>
    <t>Urban Forestry Extras Element Score</t>
  </si>
  <si>
    <t>Plans and Goals</t>
  </si>
  <si>
    <t>Implementation Capacity</t>
  </si>
  <si>
    <t>Monitoring Progress</t>
  </si>
  <si>
    <t>Emergency Response</t>
  </si>
  <si>
    <t>Integration</t>
  </si>
  <si>
    <t>Reducing Impervious Surfaces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</si>
</sst>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rgb="FF000000"/>
      <name val="Calibri"/>
    </font>
    <font>
      <sz val="11"/>
      <color theme="1"/>
      <name val="Calibri"/>
      <family val="2"/>
      <scheme val="minor"/>
    </font>
    <font>
      <sz val="11"/>
      <color theme="1"/>
      <name val="Calibri"/>
      <family val="2"/>
      <scheme val="minor"/>
    </font>
    <font>
      <u/>
      <sz val="11"/>
      <color theme="10"/>
      <name val="Calibri"/>
    </font>
    <font>
      <sz val="11"/>
      <color rgb="FF000000"/>
      <name val="Calibri"/>
    </font>
    <font>
      <sz val="11"/>
      <color rgb="FF000000"/>
      <name val="Calibri"/>
      <family val="2"/>
    </font>
    <font>
      <b/>
      <sz val="15"/>
      <color theme="3"/>
      <name val="Calibri"/>
      <family val="2"/>
      <scheme val="minor"/>
    </font>
    <font>
      <b/>
      <sz val="11"/>
      <color theme="3"/>
      <name val="Calibri"/>
      <family val="2"/>
      <scheme val="minor"/>
    </font>
    <font>
      <sz val="11"/>
      <color theme="8"/>
      <name val="Calibri"/>
      <family val="2"/>
    </font>
    <font>
      <sz val="11"/>
      <color rgb="FF3F3F76"/>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1"/>
      <name val="Calibri"/>
      <family val="2"/>
      <scheme val="minor"/>
    </font>
    <font>
      <u/>
      <sz val="11"/>
      <color rgb="FF0000FF"/>
      <name val="Calibri"/>
      <family val="2"/>
      <scheme val="minor"/>
    </font>
    <font>
      <u/>
      <sz val="11"/>
      <color rgb="FF000000"/>
      <name val="Calibri"/>
      <family val="2"/>
      <scheme val="minor"/>
    </font>
    <font>
      <sz val="11"/>
      <color rgb="FF0563C1"/>
      <name val="Calibri"/>
      <family val="2"/>
      <scheme val="minor"/>
    </font>
    <font>
      <u/>
      <sz val="11"/>
      <color rgb="FF0563C1"/>
      <name val="Calibri"/>
      <family val="2"/>
      <scheme val="minor"/>
    </font>
    <font>
      <sz val="11"/>
      <color rgb="FFC00000"/>
      <name val="Calibri"/>
      <family val="2"/>
      <scheme val="minor"/>
    </font>
    <font>
      <u/>
      <sz val="11"/>
      <color theme="10"/>
      <name val="Calibri"/>
      <family val="2"/>
      <scheme val="minor"/>
    </font>
    <font>
      <b/>
      <sz val="11"/>
      <color rgb="FF3F3F76"/>
      <name val="Calibri"/>
      <family val="2"/>
      <scheme val="minor"/>
    </font>
    <font>
      <sz val="11"/>
      <color rgb="FFFF66FF"/>
      <name val="Calibri"/>
      <family val="2"/>
      <scheme val="minor"/>
    </font>
    <font>
      <sz val="11"/>
      <color rgb="FF434343"/>
      <name val="Calibri"/>
      <family val="2"/>
      <scheme val="minor"/>
    </font>
    <font>
      <sz val="11"/>
      <color rgb="FF2D2B29"/>
      <name val="Calibri"/>
      <family val="2"/>
      <scheme val="minor"/>
    </font>
    <font>
      <b/>
      <sz val="15"/>
      <color theme="3"/>
      <name val="Calibri"/>
      <family val="2"/>
    </font>
    <font>
      <b/>
      <sz val="11"/>
      <color theme="3"/>
      <name val="Calibri"/>
      <family val="2"/>
    </font>
    <font>
      <sz val="11"/>
      <color rgb="FFFF0000"/>
      <name val="Calibri"/>
      <family val="2"/>
      <scheme val="minor"/>
    </font>
    <font>
      <u/>
      <sz val="11"/>
      <name val="Calibri"/>
      <family val="2"/>
      <scheme val="minor"/>
    </font>
    <font>
      <sz val="11"/>
      <color rgb="FF0070C0"/>
      <name val="Calibri"/>
      <family val="2"/>
      <scheme val="minor"/>
    </font>
    <font>
      <sz val="11"/>
      <color rgb="FF000000"/>
      <name val="Calibri"/>
      <scheme val="minor"/>
    </font>
    <font>
      <i/>
      <sz val="11"/>
      <color rgb="FF2F75B5"/>
      <name val="Calibri"/>
      <scheme val="minor"/>
    </font>
    <font>
      <i/>
      <sz val="11"/>
      <color rgb="FF000000"/>
      <name val="Calibri"/>
      <scheme val="minor"/>
    </font>
    <font>
      <i/>
      <sz val="11"/>
      <color theme="1"/>
      <name val="Calibri"/>
      <family val="2"/>
      <scheme val="minor"/>
    </font>
    <font>
      <b/>
      <sz val="11"/>
      <color rgb="FF000000"/>
      <name val="Calibri"/>
      <scheme val="minor"/>
    </font>
    <font>
      <sz val="11"/>
      <name val="Calibri"/>
      <scheme val="minor"/>
    </font>
    <font>
      <b/>
      <sz val="11"/>
      <color rgb="FF000000"/>
      <name val="Calibri"/>
    </font>
  </fonts>
  <fills count="6">
    <fill>
      <patternFill patternType="none"/>
    </fill>
    <fill>
      <patternFill patternType="gray125"/>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bottom style="thick">
        <color theme="4"/>
      </bottom>
      <diagonal/>
    </border>
    <border>
      <left/>
      <right/>
      <top/>
      <bottom style="medium">
        <color theme="4" tint="0.39997558519241921"/>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rgb="FF000000"/>
      </right>
      <top/>
      <bottom style="thin">
        <color rgb="FF000000"/>
      </bottom>
      <diagonal/>
    </border>
  </borders>
  <cellStyleXfs count="5">
    <xf numFmtId="0" fontId="0" fillId="0" borderId="0"/>
    <xf numFmtId="0" fontId="3" fillId="0" borderId="0" applyNumberFormat="0" applyFill="0" applyBorder="0" applyAlignment="0" applyProtection="0"/>
    <xf numFmtId="9" fontId="4" fillId="0" borderId="0" applyFont="0" applyFill="0" applyBorder="0" applyAlignment="0" applyProtection="0"/>
    <xf numFmtId="0" fontId="6" fillId="0" borderId="10" applyNumberFormat="0" applyFill="0" applyAlignment="0" applyProtection="0"/>
    <xf numFmtId="0" fontId="7" fillId="0" borderId="11" applyNumberFormat="0" applyFill="0" applyAlignment="0" applyProtection="0"/>
  </cellStyleXfs>
  <cellXfs count="261">
    <xf numFmtId="0" fontId="0" fillId="0" borderId="0" xfId="0"/>
    <xf numFmtId="0" fontId="5" fillId="0" borderId="0" xfId="0" applyFont="1"/>
    <xf numFmtId="0" fontId="5" fillId="0" borderId="0" xfId="0" applyFont="1" applyAlignment="1">
      <alignment wrapText="1"/>
    </xf>
    <xf numFmtId="0" fontId="8" fillId="0" borderId="0" xfId="0" applyFont="1"/>
    <xf numFmtId="0" fontId="11" fillId="0" borderId="0" xfId="0" applyFont="1"/>
    <xf numFmtId="0" fontId="12" fillId="0" borderId="0" xfId="0" applyFont="1"/>
    <xf numFmtId="0" fontId="11" fillId="2" borderId="0" xfId="0" applyFont="1" applyFill="1"/>
    <xf numFmtId="0" fontId="11" fillId="2" borderId="0" xfId="0" applyFont="1" applyFill="1" applyAlignment="1">
      <alignment horizontal="center"/>
    </xf>
    <xf numFmtId="0" fontId="12" fillId="2" borderId="0" xfId="0" applyFont="1" applyFill="1"/>
    <xf numFmtId="0" fontId="12" fillId="0" borderId="2" xfId="0" applyFont="1" applyBorder="1" applyAlignment="1">
      <alignment horizontal="right"/>
    </xf>
    <xf numFmtId="0" fontId="12" fillId="0" borderId="2" xfId="0" applyFont="1" applyBorder="1" applyAlignment="1">
      <alignment horizontal="center"/>
    </xf>
    <xf numFmtId="0" fontId="12" fillId="0" borderId="2" xfId="0" applyFont="1" applyBorder="1" applyAlignment="1">
      <alignment horizontal="center" vertical="center"/>
    </xf>
    <xf numFmtId="9" fontId="12" fillId="0" borderId="2" xfId="2" applyFont="1" applyBorder="1"/>
    <xf numFmtId="0" fontId="13" fillId="0" borderId="2" xfId="0" applyFont="1" applyBorder="1" applyAlignment="1">
      <alignment horizontal="right" vertical="center" wrapText="1"/>
    </xf>
    <xf numFmtId="0" fontId="11"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vertical="top" wrapText="1"/>
    </xf>
    <xf numFmtId="0" fontId="12" fillId="0" borderId="0" xfId="0" applyFont="1" applyAlignment="1">
      <alignment horizontal="left" vertical="center"/>
    </xf>
    <xf numFmtId="0" fontId="12" fillId="0" borderId="0" xfId="0" applyFont="1" applyAlignment="1">
      <alignmen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vertical="center"/>
    </xf>
    <xf numFmtId="0" fontId="12" fillId="2" borderId="0" xfId="0" applyFont="1" applyFill="1" applyAlignment="1">
      <alignment vertical="center" wrapText="1"/>
    </xf>
    <xf numFmtId="0" fontId="12" fillId="2" borderId="0" xfId="0" applyFont="1" applyFill="1" applyAlignment="1">
      <alignment horizontal="center" vertical="center"/>
    </xf>
    <xf numFmtId="0" fontId="12" fillId="2" borderId="0" xfId="0" applyFont="1" applyFill="1" applyAlignment="1">
      <alignment vertical="top" wrapText="1"/>
    </xf>
    <xf numFmtId="0" fontId="10" fillId="2" borderId="0" xfId="0" applyFont="1" applyFill="1" applyAlignment="1">
      <alignment horizontal="left" vertical="center"/>
    </xf>
    <xf numFmtId="0" fontId="12" fillId="2" borderId="0" xfId="0" applyFont="1" applyFill="1" applyAlignment="1">
      <alignment horizontal="left" vertical="center"/>
    </xf>
    <xf numFmtId="0" fontId="12" fillId="2" borderId="0" xfId="0" applyFont="1" applyFill="1" applyAlignment="1">
      <alignment wrapText="1"/>
    </xf>
    <xf numFmtId="0" fontId="14" fillId="0" borderId="0" xfId="0" applyFont="1"/>
    <xf numFmtId="0" fontId="14" fillId="0" borderId="12" xfId="0" applyFont="1" applyBorder="1" applyAlignment="1" applyProtection="1">
      <alignment vertical="center" wrapText="1"/>
      <protection locked="0"/>
    </xf>
    <xf numFmtId="0" fontId="14" fillId="0" borderId="1" xfId="0" applyFont="1" applyBorder="1" applyAlignment="1" applyProtection="1">
      <alignment horizontal="center" vertical="center"/>
      <protection locked="0"/>
    </xf>
    <xf numFmtId="0" fontId="14" fillId="0" borderId="6" xfId="0" applyFont="1" applyBorder="1" applyAlignment="1" applyProtection="1">
      <alignment vertical="top" wrapText="1"/>
      <protection locked="0"/>
    </xf>
    <xf numFmtId="0" fontId="15" fillId="0" borderId="17" xfId="0" applyFont="1" applyBorder="1" applyAlignment="1" applyProtection="1">
      <alignment horizontal="left" vertical="center" wrapText="1"/>
      <protection locked="0"/>
    </xf>
    <xf numFmtId="0" fontId="14" fillId="0" borderId="2" xfId="0" applyFont="1" applyBorder="1" applyAlignment="1" applyProtection="1">
      <alignment wrapText="1"/>
      <protection locked="0"/>
    </xf>
    <xf numFmtId="0" fontId="14" fillId="0" borderId="2" xfId="0" applyFont="1" applyBorder="1" applyAlignment="1" applyProtection="1">
      <alignment horizontal="center" vertical="center"/>
      <protection locked="0"/>
    </xf>
    <xf numFmtId="0" fontId="14" fillId="0" borderId="2" xfId="0" applyFont="1" applyBorder="1" applyAlignment="1">
      <alignment horizontal="center" vertical="center"/>
    </xf>
    <xf numFmtId="0" fontId="12" fillId="0" borderId="12"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top" wrapText="1"/>
      <protection locked="0"/>
    </xf>
    <xf numFmtId="0" fontId="12" fillId="0" borderId="6" xfId="0" applyFont="1" applyBorder="1" applyAlignment="1" applyProtection="1">
      <alignment horizontal="left" vertical="center" wrapText="1"/>
      <protection locked="0"/>
    </xf>
    <xf numFmtId="0" fontId="12" fillId="0" borderId="2" xfId="0" applyFont="1" applyBorder="1" applyAlignment="1" applyProtection="1">
      <alignment wrapText="1"/>
      <protection locked="0"/>
    </xf>
    <xf numFmtId="0" fontId="14" fillId="0" borderId="1" xfId="0" applyFont="1" applyBorder="1" applyAlignment="1" applyProtection="1">
      <alignment vertical="top" wrapText="1"/>
      <protection locked="0"/>
    </xf>
    <xf numFmtId="0" fontId="14" fillId="0" borderId="6"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16" fillId="0" borderId="6"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2" fillId="0" borderId="2" xfId="0" applyFont="1" applyBorder="1" applyAlignment="1" applyProtection="1">
      <alignment vertical="center" wrapText="1"/>
      <protection locked="0"/>
    </xf>
    <xf numFmtId="0" fontId="12" fillId="0" borderId="2" xfId="0" applyFont="1" applyBorder="1" applyAlignment="1" applyProtection="1">
      <alignment vertical="top" wrapText="1"/>
      <protection locked="0"/>
    </xf>
    <xf numFmtId="47" fontId="14"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4" fillId="0" borderId="0" xfId="0" applyFont="1" applyAlignment="1">
      <alignment vertical="center"/>
    </xf>
    <xf numFmtId="0" fontId="14" fillId="0" borderId="13" xfId="0" applyFont="1" applyBorder="1" applyAlignment="1" applyProtection="1">
      <alignment vertical="center" wrapText="1"/>
      <protection locked="0"/>
    </xf>
    <xf numFmtId="0" fontId="14" fillId="0" borderId="2" xfId="0" applyFont="1" applyBorder="1" applyAlignment="1" applyProtection="1">
      <alignment horizontal="center" vertical="center" wrapText="1"/>
      <protection locked="0"/>
    </xf>
    <xf numFmtId="0" fontId="14" fillId="0" borderId="2" xfId="0" applyFont="1" applyBorder="1" applyAlignment="1" applyProtection="1">
      <alignment vertical="top" wrapText="1"/>
      <protection locked="0"/>
    </xf>
    <xf numFmtId="0" fontId="14" fillId="0" borderId="8" xfId="0" applyFont="1" applyBorder="1" applyAlignment="1" applyProtection="1">
      <alignment vertical="center"/>
      <protection locked="0"/>
    </xf>
    <xf numFmtId="0" fontId="14" fillId="0" borderId="2" xfId="0" applyFont="1" applyBorder="1" applyAlignment="1" applyProtection="1">
      <alignment vertical="center" wrapText="1"/>
      <protection locked="0"/>
    </xf>
    <xf numFmtId="0" fontId="14" fillId="0" borderId="7" xfId="0" applyFont="1" applyBorder="1" applyAlignment="1" applyProtection="1">
      <alignment horizontal="center" vertical="center" wrapText="1"/>
      <protection locked="0"/>
    </xf>
    <xf numFmtId="0" fontId="14" fillId="0" borderId="7" xfId="0" applyFont="1" applyBorder="1" applyAlignment="1" applyProtection="1">
      <alignment vertical="top" wrapText="1"/>
      <protection locked="0"/>
    </xf>
    <xf numFmtId="0" fontId="14" fillId="0" borderId="6" xfId="0" applyFont="1" applyBorder="1" applyAlignment="1" applyProtection="1">
      <alignment horizontal="left" vertical="center"/>
      <protection locked="0"/>
    </xf>
    <xf numFmtId="0" fontId="19" fillId="0" borderId="2" xfId="0" applyFont="1" applyBorder="1" applyAlignment="1" applyProtection="1">
      <alignment vertical="center" wrapText="1"/>
      <protection locked="0"/>
    </xf>
    <xf numFmtId="0" fontId="14" fillId="0" borderId="16" xfId="0" applyFont="1" applyBorder="1" applyAlignment="1" applyProtection="1">
      <alignment horizontal="left" vertical="center" wrapText="1"/>
      <protection locked="0"/>
    </xf>
    <xf numFmtId="0" fontId="11" fillId="2" borderId="0" xfId="0" applyFont="1" applyFill="1" applyAlignment="1">
      <alignment vertical="center" wrapText="1"/>
    </xf>
    <xf numFmtId="0" fontId="12" fillId="0" borderId="2" xfId="0" applyFont="1" applyBorder="1" applyAlignment="1" applyProtection="1">
      <alignment horizontal="center" vertical="center"/>
      <protection locked="0"/>
    </xf>
    <xf numFmtId="0" fontId="14" fillId="0" borderId="1" xfId="0" applyFont="1" applyBorder="1" applyAlignment="1" applyProtection="1">
      <alignment wrapText="1"/>
      <protection locked="0"/>
    </xf>
    <xf numFmtId="0" fontId="14" fillId="0" borderId="1" xfId="0" applyFont="1" applyBorder="1" applyAlignment="1" applyProtection="1">
      <alignment vertical="center" wrapText="1"/>
      <protection locked="0"/>
    </xf>
    <xf numFmtId="0" fontId="14" fillId="0" borderId="6" xfId="0" applyFont="1" applyBorder="1" applyAlignment="1" applyProtection="1">
      <alignment wrapText="1"/>
      <protection locked="0"/>
    </xf>
    <xf numFmtId="0" fontId="14" fillId="0" borderId="6" xfId="0" applyFont="1" applyBorder="1" applyProtection="1">
      <protection locked="0"/>
    </xf>
    <xf numFmtId="0" fontId="12" fillId="0" borderId="0" xfId="0" applyFont="1" applyAlignment="1" applyProtection="1">
      <alignment horizontal="center" vertical="center"/>
      <protection locked="0"/>
    </xf>
    <xf numFmtId="0" fontId="13" fillId="2" borderId="2" xfId="0" applyFont="1" applyFill="1" applyBorder="1" applyAlignment="1">
      <alignment horizontal="right" vertical="center" wrapText="1"/>
    </xf>
    <xf numFmtId="0" fontId="12" fillId="2" borderId="2" xfId="0" applyFont="1" applyFill="1" applyBorder="1"/>
    <xf numFmtId="0" fontId="12" fillId="2" borderId="2" xfId="0" applyFont="1" applyFill="1" applyBorder="1" applyAlignment="1">
      <alignment horizontal="center" vertical="center"/>
    </xf>
    <xf numFmtId="9" fontId="12" fillId="2" borderId="2" xfId="2" applyFont="1" applyFill="1" applyBorder="1"/>
    <xf numFmtId="0" fontId="12" fillId="0" borderId="2" xfId="0" applyFont="1" applyBorder="1"/>
    <xf numFmtId="0" fontId="2" fillId="0" borderId="0" xfId="0" applyFont="1"/>
    <xf numFmtId="0" fontId="12" fillId="0" borderId="0" xfId="0" applyFont="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4" fillId="0" borderId="2" xfId="0" applyFont="1" applyBorder="1" applyAlignment="1">
      <alignment vertical="center"/>
    </xf>
    <xf numFmtId="0" fontId="14" fillId="0" borderId="7" xfId="0" applyFont="1" applyBorder="1" applyAlignment="1" applyProtection="1">
      <alignment vertical="center"/>
      <protection locked="0"/>
    </xf>
    <xf numFmtId="0" fontId="20" fillId="0" borderId="6" xfId="1" applyFont="1" applyFill="1" applyBorder="1" applyAlignment="1" applyProtection="1">
      <alignment wrapText="1"/>
      <protection locked="0"/>
    </xf>
    <xf numFmtId="0" fontId="12" fillId="0" borderId="0" xfId="0" applyFont="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20" fillId="0" borderId="6" xfId="1" applyFont="1" applyFill="1" applyBorder="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4" fillId="0" borderId="0" xfId="0" applyFont="1" applyAlignment="1">
      <alignment vertical="center" wrapText="1"/>
    </xf>
    <xf numFmtId="0" fontId="14" fillId="0" borderId="0" xfId="0" applyFont="1" applyProtection="1">
      <protection locked="0"/>
    </xf>
    <xf numFmtId="0" fontId="19" fillId="0" borderId="0" xfId="0" applyFont="1" applyAlignment="1">
      <alignment vertical="center" wrapText="1"/>
    </xf>
    <xf numFmtId="0" fontId="18" fillId="0" borderId="6" xfId="0" applyFont="1" applyBorder="1" applyAlignment="1" applyProtection="1">
      <alignment wrapText="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vertical="center" wrapText="1"/>
      <protection locked="0"/>
    </xf>
    <xf numFmtId="0" fontId="12" fillId="0" borderId="6" xfId="0" applyFont="1" applyBorder="1" applyProtection="1">
      <protection locked="0"/>
    </xf>
    <xf numFmtId="0" fontId="11" fillId="0" borderId="0" xfId="0" applyFont="1" applyAlignment="1">
      <alignment horizont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9" fillId="0" borderId="0" xfId="0" applyFont="1"/>
    <xf numFmtId="0" fontId="14" fillId="0" borderId="1" xfId="0" applyFont="1" applyBorder="1" applyProtection="1">
      <protection locked="0"/>
    </xf>
    <xf numFmtId="0" fontId="14" fillId="0" borderId="7" xfId="0" applyFont="1" applyBorder="1" applyAlignment="1" applyProtection="1">
      <alignment horizontal="left" vertical="center" wrapText="1"/>
      <protection locked="0"/>
    </xf>
    <xf numFmtId="0" fontId="14" fillId="0" borderId="9" xfId="0" applyFont="1" applyBorder="1" applyAlignment="1" applyProtection="1">
      <alignment vertical="center"/>
      <protection locked="0"/>
    </xf>
    <xf numFmtId="0" fontId="14" fillId="0" borderId="4" xfId="0" applyFont="1" applyBorder="1" applyAlignment="1" applyProtection="1">
      <alignment vertical="top" wrapText="1"/>
      <protection locked="0"/>
    </xf>
    <xf numFmtId="0" fontId="14" fillId="0" borderId="2" xfId="0" applyFont="1" applyBorder="1" applyAlignment="1">
      <alignment horizontal="center" vertical="center" wrapText="1"/>
    </xf>
    <xf numFmtId="0" fontId="14" fillId="0" borderId="2" xfId="0" applyFont="1" applyBorder="1" applyAlignment="1" applyProtection="1">
      <alignment horizontal="left" vertical="center" wrapText="1"/>
      <protection locked="0"/>
    </xf>
    <xf numFmtId="0" fontId="14" fillId="0" borderId="2" xfId="0" applyFont="1" applyBorder="1" applyAlignment="1" applyProtection="1">
      <alignment vertical="center"/>
      <protection locked="0"/>
    </xf>
    <xf numFmtId="0" fontId="21" fillId="2" borderId="0" xfId="0" applyFont="1" applyFill="1"/>
    <xf numFmtId="0" fontId="9" fillId="2" borderId="0" xfId="0" applyFont="1" applyFill="1" applyAlignment="1">
      <alignment horizontal="center" vertical="center"/>
    </xf>
    <xf numFmtId="0" fontId="9" fillId="2" borderId="0" xfId="0" applyFont="1" applyFill="1"/>
    <xf numFmtId="0" fontId="9" fillId="2" borderId="0" xfId="0" applyFont="1" applyFill="1" applyAlignment="1">
      <alignment horizontal="left" vertical="center"/>
    </xf>
    <xf numFmtId="0" fontId="9" fillId="2" borderId="0" xfId="0" applyFont="1" applyFill="1" applyAlignment="1">
      <alignment vertical="top" wrapText="1"/>
    </xf>
    <xf numFmtId="0" fontId="9" fillId="2" borderId="0" xfId="0" applyFont="1" applyFill="1" applyAlignment="1">
      <alignment horizontal="center" vertical="top" wrapText="1"/>
    </xf>
    <xf numFmtId="0" fontId="9" fillId="0" borderId="0" xfId="0" applyFont="1" applyAlignment="1">
      <alignment vertical="center" wrapText="1"/>
    </xf>
    <xf numFmtId="0" fontId="14" fillId="0" borderId="7"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14" fillId="0" borderId="4" xfId="0" applyFont="1" applyBorder="1" applyAlignment="1" applyProtection="1">
      <alignment horizontal="center" vertical="center"/>
      <protection locked="0"/>
    </xf>
    <xf numFmtId="0" fontId="14" fillId="0" borderId="4" xfId="0" applyFont="1" applyBorder="1" applyAlignment="1">
      <alignment horizontal="center" vertical="center"/>
    </xf>
    <xf numFmtId="0" fontId="14" fillId="0" borderId="4" xfId="0" applyFont="1" applyBorder="1" applyAlignment="1" applyProtection="1">
      <alignment horizontal="center" vertical="center" wrapText="1"/>
      <protection locked="0"/>
    </xf>
    <xf numFmtId="0" fontId="14" fillId="0" borderId="4" xfId="0" applyFont="1" applyBorder="1" applyAlignment="1" applyProtection="1">
      <alignment vertical="center" wrapText="1"/>
      <protection locked="0"/>
    </xf>
    <xf numFmtId="0" fontId="14" fillId="0" borderId="4" xfId="0" applyFont="1" applyBorder="1" applyAlignment="1" applyProtection="1">
      <alignment horizontal="left" vertical="center" wrapText="1"/>
      <protection locked="0"/>
    </xf>
    <xf numFmtId="0" fontId="9" fillId="2" borderId="18" xfId="0" applyFont="1" applyFill="1" applyBorder="1"/>
    <xf numFmtId="0" fontId="9" fillId="2" borderId="18" xfId="0" applyFont="1" applyFill="1" applyBorder="1" applyAlignment="1">
      <alignment horizontal="left" vertical="center"/>
    </xf>
    <xf numFmtId="0" fontId="9" fillId="2" borderId="18" xfId="0" applyFont="1" applyFill="1" applyBorder="1" applyAlignment="1">
      <alignment vertical="top" wrapText="1"/>
    </xf>
    <xf numFmtId="0" fontId="9" fillId="2" borderId="18" xfId="0" applyFont="1" applyFill="1" applyBorder="1" applyAlignment="1">
      <alignment horizontal="center" vertical="top" wrapText="1"/>
    </xf>
    <xf numFmtId="0" fontId="21" fillId="2" borderId="13" xfId="0" applyFont="1" applyFill="1" applyBorder="1"/>
    <xf numFmtId="0" fontId="13" fillId="2" borderId="5" xfId="0" applyFont="1" applyFill="1" applyBorder="1" applyAlignment="1">
      <alignment horizontal="right" vertical="center" wrapText="1"/>
    </xf>
    <xf numFmtId="0" fontId="12" fillId="2" borderId="5" xfId="0" applyFont="1" applyFill="1" applyBorder="1"/>
    <xf numFmtId="0" fontId="12" fillId="2" borderId="5" xfId="0" applyFont="1" applyFill="1" applyBorder="1" applyAlignment="1">
      <alignment horizontal="center" vertical="center"/>
    </xf>
    <xf numFmtId="0" fontId="14" fillId="0" borderId="2" xfId="0" applyFont="1" applyBorder="1" applyProtection="1">
      <protection locked="0"/>
    </xf>
    <xf numFmtId="0" fontId="12" fillId="0" borderId="2" xfId="0" applyFont="1" applyBorder="1" applyAlignment="1" applyProtection="1">
      <alignment horizontal="left" vertical="center" wrapText="1"/>
      <protection locked="0"/>
    </xf>
    <xf numFmtId="0" fontId="13" fillId="2" borderId="0" xfId="0" applyFont="1" applyFill="1"/>
    <xf numFmtId="0" fontId="14"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6" xfId="0" applyFont="1" applyBorder="1" applyAlignment="1">
      <alignment vertical="center" wrapText="1"/>
    </xf>
    <xf numFmtId="0" fontId="14" fillId="0" borderId="9" xfId="0" applyFont="1" applyBorder="1" applyAlignment="1">
      <alignment vertical="center" wrapText="1"/>
    </xf>
    <xf numFmtId="0" fontId="14" fillId="0" borderId="9"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left" wrapText="1"/>
    </xf>
    <xf numFmtId="0" fontId="14" fillId="0" borderId="0" xfId="0" applyFont="1" applyAlignment="1">
      <alignment horizontal="center" wrapText="1"/>
    </xf>
    <xf numFmtId="0" fontId="13" fillId="0" borderId="0" xfId="0" applyFont="1"/>
    <xf numFmtId="0" fontId="13" fillId="0" borderId="0" xfId="0" applyFont="1" applyAlignment="1">
      <alignment horizontal="center" vertical="center"/>
    </xf>
    <xf numFmtId="0" fontId="13" fillId="0" borderId="0" xfId="0" applyFont="1" applyAlignment="1">
      <alignment horizontal="center"/>
    </xf>
    <xf numFmtId="0" fontId="13" fillId="2" borderId="0" xfId="0" applyFont="1" applyFill="1" applyAlignment="1">
      <alignment horizontal="center" vertical="center"/>
    </xf>
    <xf numFmtId="0" fontId="13" fillId="2" borderId="0" xfId="0" applyFont="1" applyFill="1" applyAlignment="1">
      <alignment vertical="center"/>
    </xf>
    <xf numFmtId="0" fontId="14" fillId="2" borderId="0" xfId="0" applyFont="1" applyFill="1" applyAlignment="1">
      <alignment horizontal="center"/>
    </xf>
    <xf numFmtId="0" fontId="14" fillId="2" borderId="0" xfId="0" applyFont="1" applyFill="1" applyAlignment="1">
      <alignment vertical="center" wrapText="1"/>
    </xf>
    <xf numFmtId="0" fontId="14" fillId="0" borderId="6" xfId="0" applyFont="1" applyBorder="1" applyAlignment="1" applyProtection="1">
      <alignment horizontal="center" vertical="center" wrapText="1"/>
      <protection locked="0"/>
    </xf>
    <xf numFmtId="0" fontId="12" fillId="0" borderId="0" xfId="0" applyFont="1" applyAlignment="1">
      <alignment horizontal="center"/>
    </xf>
    <xf numFmtId="0" fontId="12" fillId="2" borderId="0" xfId="0" applyFont="1" applyFill="1" applyAlignment="1">
      <alignment horizontal="center" vertical="center" wrapText="1"/>
    </xf>
    <xf numFmtId="0" fontId="12" fillId="0" borderId="2" xfId="0" applyFont="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8" fillId="0" borderId="2" xfId="0" applyFont="1" applyBorder="1" applyAlignment="1" applyProtection="1">
      <alignment wrapText="1"/>
      <protection locked="0"/>
    </xf>
    <xf numFmtId="0" fontId="20" fillId="0" borderId="2" xfId="1" applyFont="1" applyBorder="1" applyAlignment="1" applyProtection="1">
      <alignment wrapText="1"/>
      <protection locked="0"/>
    </xf>
    <xf numFmtId="0" fontId="12" fillId="0" borderId="0" xfId="0" applyFont="1" applyProtection="1">
      <protection locked="0"/>
    </xf>
    <xf numFmtId="0" fontId="18" fillId="0" borderId="2"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4" fillId="0" borderId="5" xfId="0" applyFont="1" applyBorder="1" applyAlignment="1" applyProtection="1">
      <alignment horizontal="center" vertical="center"/>
      <protection locked="0"/>
    </xf>
    <xf numFmtId="0" fontId="14" fillId="0" borderId="5" xfId="0" applyFont="1" applyBorder="1" applyAlignment="1" applyProtection="1">
      <alignment horizontal="center" vertical="center" wrapText="1"/>
      <protection locked="0"/>
    </xf>
    <xf numFmtId="0" fontId="18" fillId="0" borderId="5" xfId="0" applyFont="1" applyBorder="1" applyAlignment="1" applyProtection="1">
      <alignment vertical="center" wrapText="1"/>
      <protection locked="0"/>
    </xf>
    <xf numFmtId="0" fontId="23" fillId="0" borderId="4" xfId="0" applyFont="1" applyBorder="1" applyAlignment="1" applyProtection="1">
      <alignment wrapText="1"/>
      <protection locked="0"/>
    </xf>
    <xf numFmtId="0" fontId="20" fillId="0" borderId="4" xfId="1" applyFont="1" applyFill="1" applyBorder="1" applyAlignment="1" applyProtection="1">
      <alignment vertical="center" wrapText="1"/>
      <protection locked="0"/>
    </xf>
    <xf numFmtId="0" fontId="23" fillId="0" borderId="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0" xfId="0" applyFont="1"/>
    <xf numFmtId="0" fontId="24" fillId="0" borderId="2" xfId="0" applyFont="1" applyBorder="1" applyAlignment="1" applyProtection="1">
      <alignment vertical="center" wrapText="1"/>
      <protection locked="0"/>
    </xf>
    <xf numFmtId="0" fontId="12" fillId="0" borderId="2" xfId="0" applyFont="1" applyBorder="1" applyProtection="1">
      <protection locked="0"/>
    </xf>
    <xf numFmtId="0" fontId="25" fillId="0" borderId="10" xfId="3" applyFont="1" applyAlignment="1"/>
    <xf numFmtId="0" fontId="26" fillId="0" borderId="11" xfId="4" applyFont="1" applyAlignment="1">
      <alignment wrapText="1"/>
    </xf>
    <xf numFmtId="0" fontId="26" fillId="0" borderId="11" xfId="4" applyFont="1" applyAlignment="1"/>
    <xf numFmtId="0" fontId="12" fillId="0" borderId="2" xfId="0" applyFont="1" applyBorder="1" applyAlignment="1">
      <alignment vertical="center"/>
    </xf>
    <xf numFmtId="0" fontId="12" fillId="3" borderId="2" xfId="0" applyFont="1" applyFill="1" applyBorder="1" applyAlignment="1">
      <alignment vertical="center"/>
    </xf>
    <xf numFmtId="0" fontId="12" fillId="4" borderId="2" xfId="0" applyFont="1" applyFill="1" applyBorder="1" applyAlignment="1">
      <alignment vertical="center"/>
    </xf>
    <xf numFmtId="0" fontId="12" fillId="5" borderId="2" xfId="0" applyFont="1" applyFill="1" applyBorder="1" applyAlignment="1">
      <alignment vertical="center"/>
    </xf>
    <xf numFmtId="0" fontId="14" fillId="5" borderId="4" xfId="0" applyFont="1" applyFill="1" applyBorder="1" applyProtection="1">
      <protection locked="0"/>
    </xf>
    <xf numFmtId="0" fontId="14" fillId="5" borderId="2" xfId="0" applyFont="1" applyFill="1" applyBorder="1" applyProtection="1">
      <protection locked="0"/>
    </xf>
    <xf numFmtId="0" fontId="14" fillId="5" borderId="2" xfId="0" applyFont="1" applyFill="1" applyBorder="1" applyAlignment="1" applyProtection="1">
      <alignment vertical="center"/>
      <protection locked="0"/>
    </xf>
    <xf numFmtId="0" fontId="14" fillId="5" borderId="2" xfId="0" applyFont="1" applyFill="1" applyBorder="1" applyAlignment="1" applyProtection="1">
      <alignment vertical="center" wrapText="1"/>
      <protection locked="0"/>
    </xf>
    <xf numFmtId="0" fontId="14" fillId="4" borderId="2" xfId="0" applyFont="1" applyFill="1" applyBorder="1" applyProtection="1">
      <protection locked="0"/>
    </xf>
    <xf numFmtId="0" fontId="14" fillId="3" borderId="4" xfId="0" applyFont="1" applyFill="1" applyBorder="1" applyAlignment="1" applyProtection="1">
      <alignment vertical="center" wrapText="1"/>
      <protection locked="0"/>
    </xf>
    <xf numFmtId="0" fontId="13" fillId="3" borderId="5" xfId="0" applyFont="1" applyFill="1" applyBorder="1" applyProtection="1">
      <protection locked="0"/>
    </xf>
    <xf numFmtId="0" fontId="13" fillId="3" borderId="2" xfId="0" applyFont="1" applyFill="1" applyBorder="1" applyProtection="1">
      <protection locked="0"/>
    </xf>
    <xf numFmtId="0" fontId="14" fillId="3" borderId="2" xfId="0" applyFont="1" applyFill="1" applyBorder="1" applyProtection="1">
      <protection locked="0"/>
    </xf>
    <xf numFmtId="0" fontId="12" fillId="5" borderId="2" xfId="0" applyFont="1" applyFill="1" applyBorder="1" applyAlignment="1">
      <alignment horizontal="right"/>
    </xf>
    <xf numFmtId="0" fontId="12" fillId="4" borderId="2" xfId="0" applyFont="1" applyFill="1" applyBorder="1" applyAlignment="1">
      <alignment horizontal="right"/>
    </xf>
    <xf numFmtId="0" fontId="12" fillId="3" borderId="2" xfId="0" applyFont="1" applyFill="1" applyBorder="1" applyAlignment="1">
      <alignment horizontal="right"/>
    </xf>
    <xf numFmtId="0" fontId="11" fillId="3" borderId="19" xfId="0" applyFont="1" applyFill="1" applyBorder="1" applyAlignment="1">
      <alignment horizontal="right"/>
    </xf>
    <xf numFmtId="9" fontId="11" fillId="0" borderId="20" xfId="2" applyFont="1" applyFill="1" applyBorder="1" applyAlignment="1"/>
    <xf numFmtId="9" fontId="11" fillId="4" borderId="19" xfId="2" applyFont="1" applyFill="1" applyBorder="1" applyAlignment="1">
      <alignment horizontal="right"/>
    </xf>
    <xf numFmtId="0" fontId="11" fillId="5" borderId="19" xfId="0" applyFont="1" applyFill="1" applyBorder="1" applyAlignment="1">
      <alignment horizontal="right"/>
    </xf>
    <xf numFmtId="0" fontId="12" fillId="5" borderId="2" xfId="0" applyFont="1" applyFill="1" applyBorder="1"/>
    <xf numFmtId="0" fontId="11" fillId="5" borderId="2" xfId="0" applyFont="1" applyFill="1" applyBorder="1"/>
    <xf numFmtId="0" fontId="14" fillId="5" borderId="2" xfId="0" applyFont="1" applyFill="1" applyBorder="1"/>
    <xf numFmtId="0" fontId="14" fillId="5" borderId="2" xfId="0" applyFont="1" applyFill="1" applyBorder="1" applyAlignment="1">
      <alignment vertical="center"/>
    </xf>
    <xf numFmtId="0" fontId="12" fillId="4" borderId="2" xfId="0" applyFont="1" applyFill="1" applyBorder="1"/>
    <xf numFmtId="0" fontId="11" fillId="4" borderId="2" xfId="0" applyFont="1" applyFill="1" applyBorder="1"/>
    <xf numFmtId="0" fontId="14" fillId="4" borderId="2" xfId="0" applyFont="1" applyFill="1" applyBorder="1"/>
    <xf numFmtId="0" fontId="14" fillId="5" borderId="2" xfId="0" applyFont="1" applyFill="1" applyBorder="1" applyAlignment="1">
      <alignment vertical="center" wrapText="1"/>
    </xf>
    <xf numFmtId="0" fontId="14" fillId="3" borderId="2" xfId="0" applyFont="1" applyFill="1" applyBorder="1" applyAlignment="1">
      <alignment vertical="center"/>
    </xf>
    <xf numFmtId="0" fontId="14" fillId="3" borderId="2" xfId="0" applyFont="1" applyFill="1" applyBorder="1"/>
    <xf numFmtId="0" fontId="14" fillId="3" borderId="2" xfId="0" applyFont="1" applyFill="1" applyBorder="1" applyAlignment="1">
      <alignment vertical="center" wrapText="1"/>
    </xf>
    <xf numFmtId="0" fontId="14" fillId="4" borderId="2" xfId="0" applyFont="1" applyFill="1" applyBorder="1" applyAlignment="1">
      <alignment vertical="center" wrapText="1"/>
    </xf>
    <xf numFmtId="0" fontId="23" fillId="0" borderId="0" xfId="0" applyFont="1" applyAlignment="1">
      <alignment vertical="center" wrapText="1"/>
    </xf>
    <xf numFmtId="0" fontId="28" fillId="2" borderId="0" xfId="0" applyFont="1" applyFill="1"/>
    <xf numFmtId="0" fontId="14" fillId="0" borderId="0" xfId="0" applyFont="1" applyAlignment="1" applyProtection="1">
      <alignment vertical="center" wrapText="1"/>
      <protection locked="0"/>
    </xf>
    <xf numFmtId="0" fontId="14" fillId="0" borderId="0" xfId="0" applyFont="1" applyAlignment="1" applyProtection="1">
      <alignment horizontal="center" vertical="center" wrapText="1"/>
      <protection locked="0"/>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12" fillId="5" borderId="4" xfId="0" applyFont="1" applyFill="1" applyBorder="1" applyAlignment="1">
      <alignment vertical="center"/>
    </xf>
    <xf numFmtId="0" fontId="14" fillId="0" borderId="4" xfId="0" applyFont="1" applyBorder="1" applyAlignment="1">
      <alignment horizontal="center" vertical="center" wrapText="1"/>
    </xf>
    <xf numFmtId="0" fontId="27" fillId="0" borderId="0" xfId="0" applyFont="1"/>
    <xf numFmtId="0" fontId="12" fillId="0" borderId="0" xfId="0" applyFont="1" applyAlignment="1">
      <alignment horizontal="right"/>
    </xf>
    <xf numFmtId="0" fontId="29" fillId="0" borderId="2" xfId="0" applyFont="1" applyBorder="1" applyAlignment="1" applyProtection="1">
      <alignment wrapText="1"/>
      <protection locked="0"/>
    </xf>
    <xf numFmtId="0" fontId="11" fillId="3" borderId="2" xfId="0" applyFont="1" applyFill="1" applyBorder="1" applyAlignment="1">
      <alignment vertical="center"/>
    </xf>
    <xf numFmtId="0" fontId="14" fillId="0" borderId="21" xfId="0" applyFont="1" applyBorder="1" applyAlignment="1" applyProtection="1">
      <alignment horizontal="center" vertical="center" wrapText="1"/>
      <protection locked="0"/>
    </xf>
    <xf numFmtId="0" fontId="14" fillId="0" borderId="12" xfId="0" applyFont="1" applyBorder="1" applyAlignment="1" applyProtection="1">
      <alignment wrapText="1"/>
      <protection locked="0"/>
    </xf>
    <xf numFmtId="0" fontId="12" fillId="5" borderId="2" xfId="0" applyFont="1" applyFill="1" applyBorder="1" applyAlignment="1">
      <alignment horizontal="left" vertical="center"/>
    </xf>
    <xf numFmtId="0" fontId="12" fillId="0" borderId="0" xfId="0" applyFont="1" applyAlignment="1">
      <alignment wrapText="1"/>
    </xf>
    <xf numFmtId="0" fontId="14" fillId="0" borderId="0" xfId="0" applyFont="1" applyAlignment="1">
      <alignment wrapText="1"/>
    </xf>
    <xf numFmtId="0" fontId="12" fillId="0" borderId="0" xfId="0" applyFont="1" applyFill="1" applyAlignment="1">
      <alignment wrapText="1"/>
    </xf>
    <xf numFmtId="0" fontId="14" fillId="0" borderId="0" xfId="0" applyFont="1" applyAlignment="1">
      <alignment horizontal="left" vertical="center" wrapText="1"/>
    </xf>
    <xf numFmtId="0" fontId="12" fillId="0" borderId="0" xfId="0" applyFont="1" applyAlignment="1">
      <alignment horizontal="left" wrapText="1"/>
    </xf>
    <xf numFmtId="0" fontId="12" fillId="0" borderId="0" xfId="0" applyFont="1" applyAlignment="1">
      <alignment wrapText="1"/>
    </xf>
    <xf numFmtId="0" fontId="14" fillId="0" borderId="0" xfId="0" applyFont="1" applyAlignment="1">
      <alignment wrapText="1"/>
    </xf>
    <xf numFmtId="0" fontId="3" fillId="0" borderId="0" xfId="1"/>
    <xf numFmtId="0" fontId="1" fillId="0" borderId="2" xfId="0" applyFont="1" applyBorder="1" applyAlignment="1" applyProtection="1">
      <alignment vertical="center" wrapText="1"/>
      <protection locked="0"/>
    </xf>
    <xf numFmtId="0" fontId="30" fillId="0" borderId="4" xfId="0" applyFont="1" applyBorder="1" applyAlignment="1" applyProtection="1">
      <alignment vertical="center" wrapText="1"/>
      <protection locked="0"/>
    </xf>
    <xf numFmtId="0" fontId="30" fillId="0" borderId="2" xfId="0" applyFont="1" applyBorder="1" applyAlignment="1" applyProtection="1">
      <alignment vertical="center" wrapText="1"/>
      <protection locked="0"/>
    </xf>
    <xf numFmtId="0" fontId="1" fillId="0" borderId="2" xfId="0" applyFont="1" applyBorder="1" applyAlignment="1" applyProtection="1">
      <alignment vertical="top" wrapText="1"/>
      <protection locked="0"/>
    </xf>
    <xf numFmtId="0" fontId="1" fillId="0" borderId="8"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2" xfId="0" applyFont="1" applyBorder="1" applyAlignment="1">
      <alignment vertical="center" wrapText="1"/>
    </xf>
    <xf numFmtId="0" fontId="1" fillId="0" borderId="17"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30" fillId="0" borderId="12" xfId="0" applyFont="1" applyBorder="1" applyAlignment="1" applyProtection="1">
      <alignment vertical="center" wrapText="1"/>
      <protection locked="0"/>
    </xf>
    <xf numFmtId="0" fontId="30" fillId="0" borderId="2" xfId="0" applyFont="1" applyBorder="1" applyAlignment="1" applyProtection="1">
      <alignment vertical="top" wrapText="1"/>
      <protection locked="0"/>
    </xf>
    <xf numFmtId="0" fontId="35" fillId="0" borderId="2" xfId="0" applyFont="1" applyBorder="1" applyAlignment="1" applyProtection="1">
      <alignment vertical="center" wrapText="1"/>
      <protection locked="0"/>
    </xf>
    <xf numFmtId="0" fontId="30" fillId="0" borderId="12" xfId="0" applyFont="1" applyBorder="1" applyAlignment="1">
      <alignment vertical="center" wrapText="1"/>
    </xf>
    <xf numFmtId="0" fontId="30" fillId="0" borderId="17" xfId="0" applyFont="1" applyBorder="1" applyAlignment="1" applyProtection="1">
      <alignment vertical="center" wrapText="1"/>
      <protection locked="0"/>
    </xf>
    <xf numFmtId="0" fontId="1" fillId="0" borderId="4" xfId="0" applyFont="1" applyBorder="1" applyAlignment="1" applyProtection="1">
      <alignment vertical="top" wrapText="1"/>
      <protection locked="0"/>
    </xf>
    <xf numFmtId="0" fontId="1" fillId="0" borderId="15" xfId="0" applyFont="1" applyBorder="1" applyAlignment="1" applyProtection="1">
      <alignment vertical="center" wrapText="1"/>
      <protection locked="0"/>
    </xf>
    <xf numFmtId="0" fontId="14" fillId="0" borderId="9" xfId="0" applyFont="1" applyBorder="1" applyAlignment="1" applyProtection="1">
      <alignment horizontal="left" vertical="center"/>
      <protection locked="0"/>
    </xf>
    <xf numFmtId="0" fontId="1" fillId="0" borderId="2" xfId="0" applyFont="1" applyBorder="1" applyAlignment="1" applyProtection="1">
      <alignment wrapText="1"/>
      <protection locked="0"/>
    </xf>
    <xf numFmtId="0" fontId="0" fillId="0" borderId="0" xfId="0" applyFont="1" applyAlignment="1">
      <alignment wrapText="1"/>
    </xf>
    <xf numFmtId="0" fontId="1" fillId="0" borderId="22" xfId="0" applyFont="1" applyBorder="1" applyAlignment="1" applyProtection="1">
      <alignment vertical="center" wrapText="1"/>
      <protection locked="0"/>
    </xf>
    <xf numFmtId="0" fontId="21" fillId="2" borderId="8" xfId="0" applyFont="1" applyFill="1" applyBorder="1" applyAlignment="1"/>
    <xf numFmtId="0" fontId="21" fillId="2" borderId="18" xfId="0" applyFont="1" applyFill="1" applyBorder="1" applyAlignment="1"/>
    <xf numFmtId="0" fontId="1" fillId="0" borderId="0" xfId="0" applyFont="1" applyAlignment="1">
      <alignment horizontal="left" vertical="center"/>
    </xf>
    <xf numFmtId="0" fontId="1" fillId="0" borderId="3" xfId="0" applyFont="1" applyBorder="1" applyAlignment="1" applyProtection="1">
      <alignment horizontal="left" vertical="center" wrapText="1"/>
      <protection locked="0"/>
    </xf>
    <xf numFmtId="0" fontId="1" fillId="0" borderId="0" xfId="0" applyFont="1" applyAlignment="1" applyProtection="1">
      <alignment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2" borderId="0" xfId="0" applyFont="1" applyFill="1" applyAlignment="1">
      <alignment horizontal="left" vertical="center"/>
    </xf>
  </cellXfs>
  <cellStyles count="5">
    <cellStyle name="Heading 1" xfId="3" builtinId="16"/>
    <cellStyle name="Heading 3" xfId="4" builtinId="18"/>
    <cellStyle name="Hyperlink" xfId="1" builtinId="8"/>
    <cellStyle name="Normal" xfId="0" builtinId="0"/>
    <cellStyle name="Percent" xfId="2" builtin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00"/>
      <color rgb="FF6699FF"/>
      <color rgb="FFFF66FF"/>
      <color rgb="FF66FF66"/>
      <color rgb="FFCC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Trees and Stormwater Codes</a:t>
            </a:r>
            <a:r>
              <a:rPr lang="en-US" sz="1800"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Ordinances, and Practices</a:t>
            </a:r>
          </a:p>
          <a:p>
            <a:pPr>
              <a:defRPr/>
            </a:pPr>
            <a:r>
              <a:rPr lang="en-US" sz="1800"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Audit Summary </a:t>
            </a:r>
            <a:endParaRPr lang="en-US" sz="18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c:rich>
      </c:tx>
      <c:layout>
        <c:manualLayout>
          <c:xMode val="edge"/>
          <c:yMode val="edge"/>
          <c:x val="0.13204045354624452"/>
          <c:y val="1.84148997842857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spPr>
            <a:solidFill>
              <a:schemeClr val="accent3"/>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65E2-4D60-AFBB-8CA1ACA374B7}"/>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65E2-4D60-AFBB-8CA1ACA374B7}"/>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5-65E2-4D60-AFBB-8CA1ACA374B7}"/>
              </c:ext>
            </c:extLst>
          </c:dPt>
          <c:dPt>
            <c:idx val="4"/>
            <c:invertIfNegative val="0"/>
            <c:bubble3D val="0"/>
            <c:spPr>
              <a:solidFill>
                <a:schemeClr val="accent1"/>
              </a:solidFill>
              <a:ln>
                <a:noFill/>
              </a:ln>
              <a:effectLst/>
            </c:spPr>
            <c:extLst>
              <c:ext xmlns:c16="http://schemas.microsoft.com/office/drawing/2014/chart" uri="{C3380CC4-5D6E-409C-BE32-E72D297353CC}">
                <c16:uniqueId val="{0000001D-65E2-4D60-AFBB-8CA1ACA374B7}"/>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9-F6FB-4BFE-96FA-235C4412FC59}"/>
              </c:ext>
            </c:extLst>
          </c:dPt>
          <c:dPt>
            <c:idx val="6"/>
            <c:invertIfNegative val="0"/>
            <c:bubble3D val="0"/>
            <c:spPr>
              <a:solidFill>
                <a:schemeClr val="accent1"/>
              </a:solidFill>
              <a:ln>
                <a:noFill/>
              </a:ln>
              <a:effectLst/>
            </c:spPr>
            <c:extLst>
              <c:ext xmlns:c16="http://schemas.microsoft.com/office/drawing/2014/chart" uri="{C3380CC4-5D6E-409C-BE32-E72D297353CC}">
                <c16:uniqueId val="{00000013-763C-4FD5-AB71-58FA8604EB84}"/>
              </c:ext>
            </c:extLst>
          </c:dPt>
          <c:dPt>
            <c:idx val="8"/>
            <c:invertIfNegative val="0"/>
            <c:bubble3D val="0"/>
            <c:spPr>
              <a:solidFill>
                <a:schemeClr val="accent6"/>
              </a:solidFill>
              <a:ln>
                <a:noFill/>
              </a:ln>
              <a:effectLst/>
            </c:spPr>
            <c:extLst>
              <c:ext xmlns:c16="http://schemas.microsoft.com/office/drawing/2014/chart" uri="{C3380CC4-5D6E-409C-BE32-E72D297353CC}">
                <c16:uniqueId val="{0000001D-763C-4FD5-AB71-58FA8604EB84}"/>
              </c:ext>
            </c:extLst>
          </c:dPt>
          <c:dPt>
            <c:idx val="9"/>
            <c:invertIfNegative val="0"/>
            <c:bubble3D val="0"/>
            <c:spPr>
              <a:solidFill>
                <a:schemeClr val="accent6"/>
              </a:solidFill>
              <a:ln>
                <a:noFill/>
              </a:ln>
              <a:effectLst/>
            </c:spPr>
            <c:extLst>
              <c:ext xmlns:c16="http://schemas.microsoft.com/office/drawing/2014/chart" uri="{C3380CC4-5D6E-409C-BE32-E72D297353CC}">
                <c16:uniqueId val="{0000000F-F6FB-4BFE-96FA-235C4412FC59}"/>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1F-763C-4FD5-AB71-58FA8604EB84}"/>
              </c:ext>
            </c:extLst>
          </c:dPt>
          <c:dPt>
            <c:idx val="12"/>
            <c:invertIfNegative val="0"/>
            <c:bubble3D val="0"/>
            <c:spPr>
              <a:solidFill>
                <a:srgbClr val="7030A0"/>
              </a:solidFill>
              <a:ln>
                <a:noFill/>
              </a:ln>
              <a:effectLst/>
            </c:spPr>
            <c:extLst>
              <c:ext xmlns:c16="http://schemas.microsoft.com/office/drawing/2014/chart" uri="{C3380CC4-5D6E-409C-BE32-E72D297353CC}">
                <c16:uniqueId val="{00000013-F6FB-4BFE-96FA-235C4412FC59}"/>
              </c:ext>
            </c:extLst>
          </c:dPt>
          <c:dPt>
            <c:idx val="13"/>
            <c:invertIfNegative val="0"/>
            <c:bubble3D val="0"/>
            <c:spPr>
              <a:solidFill>
                <a:srgbClr val="7030A0"/>
              </a:solidFill>
              <a:ln>
                <a:noFill/>
              </a:ln>
              <a:effectLst/>
            </c:spPr>
            <c:extLst>
              <c:ext xmlns:c16="http://schemas.microsoft.com/office/drawing/2014/chart" uri="{C3380CC4-5D6E-409C-BE32-E72D297353CC}">
                <c16:uniqueId val="{00000015-F6FB-4BFE-96FA-235C4412FC59}"/>
              </c:ext>
            </c:extLst>
          </c:dPt>
          <c:dPt>
            <c:idx val="14"/>
            <c:invertIfNegative val="0"/>
            <c:bubble3D val="0"/>
            <c:spPr>
              <a:solidFill>
                <a:srgbClr val="7030A0"/>
              </a:solidFill>
              <a:ln>
                <a:noFill/>
              </a:ln>
              <a:effectLst/>
            </c:spPr>
            <c:extLst>
              <c:ext xmlns:c16="http://schemas.microsoft.com/office/drawing/2014/chart" uri="{C3380CC4-5D6E-409C-BE32-E72D297353CC}">
                <c16:uniqueId val="{00000017-F6FB-4BFE-96FA-235C4412FC59}"/>
              </c:ext>
            </c:extLst>
          </c:dPt>
          <c:dPt>
            <c:idx val="16"/>
            <c:invertIfNegative val="0"/>
            <c:bubble3D val="0"/>
            <c:spPr>
              <a:solidFill>
                <a:srgbClr val="FF0000"/>
              </a:solidFill>
              <a:ln>
                <a:noFill/>
              </a:ln>
              <a:effectLst/>
            </c:spPr>
            <c:extLst>
              <c:ext xmlns:c16="http://schemas.microsoft.com/office/drawing/2014/chart" uri="{C3380CC4-5D6E-409C-BE32-E72D297353CC}">
                <c16:uniqueId val="{00000019-F6FB-4BFE-96FA-235C4412FC59}"/>
              </c:ext>
            </c:extLst>
          </c:dPt>
          <c:dPt>
            <c:idx val="17"/>
            <c:invertIfNegative val="0"/>
            <c:bubble3D val="0"/>
            <c:spPr>
              <a:solidFill>
                <a:srgbClr val="FF0000"/>
              </a:solidFill>
              <a:ln>
                <a:noFill/>
              </a:ln>
              <a:effectLst/>
            </c:spPr>
            <c:extLst>
              <c:ext xmlns:c16="http://schemas.microsoft.com/office/drawing/2014/chart" uri="{C3380CC4-5D6E-409C-BE32-E72D297353CC}">
                <c16:uniqueId val="{0000001B-F6FB-4BFE-96FA-235C4412FC59}"/>
              </c:ext>
            </c:extLst>
          </c:dPt>
          <c:dPt>
            <c:idx val="18"/>
            <c:invertIfNegative val="0"/>
            <c:bubble3D val="0"/>
            <c:spPr>
              <a:solidFill>
                <a:srgbClr val="FF0000"/>
              </a:solidFill>
              <a:ln>
                <a:noFill/>
              </a:ln>
              <a:effectLst/>
            </c:spPr>
            <c:extLst>
              <c:ext xmlns:c16="http://schemas.microsoft.com/office/drawing/2014/chart" uri="{C3380CC4-5D6E-409C-BE32-E72D297353CC}">
                <c16:uniqueId val="{0000001D-F6FB-4BFE-96FA-235C4412FC59}"/>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1F-F6FB-4BFE-96FA-235C4412FC59}"/>
              </c:ext>
            </c:extLst>
          </c:dPt>
          <c:dPt>
            <c:idx val="21"/>
            <c:invertIfNegative val="0"/>
            <c:bubble3D val="0"/>
            <c:spPr>
              <a:solidFill>
                <a:schemeClr val="accent4"/>
              </a:solidFill>
              <a:ln>
                <a:noFill/>
              </a:ln>
              <a:effectLst/>
            </c:spPr>
            <c:extLst>
              <c:ext xmlns:c16="http://schemas.microsoft.com/office/drawing/2014/chart" uri="{C3380CC4-5D6E-409C-BE32-E72D297353CC}">
                <c16:uniqueId val="{00000021-F6FB-4BFE-96FA-235C4412FC59}"/>
              </c:ext>
            </c:extLst>
          </c:dPt>
          <c:dPt>
            <c:idx val="22"/>
            <c:invertIfNegative val="0"/>
            <c:bubble3D val="0"/>
            <c:spPr>
              <a:solidFill>
                <a:schemeClr val="accent4"/>
              </a:solidFill>
              <a:ln>
                <a:noFill/>
              </a:ln>
              <a:effectLst/>
            </c:spPr>
            <c:extLst>
              <c:ext xmlns:c16="http://schemas.microsoft.com/office/drawing/2014/chart" uri="{C3380CC4-5D6E-409C-BE32-E72D297353CC}">
                <c16:uniqueId val="{00000023-F6FB-4BFE-96FA-235C4412FC59}"/>
              </c:ext>
            </c:extLst>
          </c:dPt>
          <c:dPt>
            <c:idx val="24"/>
            <c:invertIfNegative val="0"/>
            <c:bubble3D val="0"/>
            <c:spPr>
              <a:solidFill>
                <a:srgbClr val="C00000"/>
              </a:solidFill>
              <a:ln>
                <a:noFill/>
              </a:ln>
              <a:effectLst/>
            </c:spPr>
            <c:extLst>
              <c:ext xmlns:c16="http://schemas.microsoft.com/office/drawing/2014/chart" uri="{C3380CC4-5D6E-409C-BE32-E72D297353CC}">
                <c16:uniqueId val="{00000025-F6FB-4BFE-96FA-235C4412FC59}"/>
              </c:ext>
            </c:extLst>
          </c:dPt>
          <c:dPt>
            <c:idx val="25"/>
            <c:invertIfNegative val="0"/>
            <c:bubble3D val="0"/>
            <c:spPr>
              <a:solidFill>
                <a:srgbClr val="C00000"/>
              </a:solidFill>
              <a:ln>
                <a:noFill/>
              </a:ln>
              <a:effectLst/>
            </c:spPr>
            <c:extLst>
              <c:ext xmlns:c16="http://schemas.microsoft.com/office/drawing/2014/chart" uri="{C3380CC4-5D6E-409C-BE32-E72D297353CC}">
                <c16:uniqueId val="{00000027-F6FB-4BFE-96FA-235C4412FC59}"/>
              </c:ext>
            </c:extLst>
          </c:dPt>
          <c:val>
            <c:numRef>
              <c:f>('Summary Statistics'!$J$6:$J$8,'Summary Statistics'!$J$10,'Summary Statistics'!$J$12:$J$14,'Summary Statistics'!$J$16,'Summary Statistics'!$J$18:$J$20,'Summary Statistics'!$J$22,'Summary Statistics'!$J$24:$J$26,'Summary Statistics'!$J$28,'Summary Statistics'!$J$30:$J$32,'Summary Statistics'!$J$34,'Summary Statistics'!$J$36:$J$38,'Summary Statistics'!$J$40,'Summary Statistics'!$J$42:$J$43)</c:f>
              <c:numCache>
                <c:formatCode>0%</c:formatCode>
                <c:ptCount val="26"/>
                <c:pt idx="0">
                  <c:v>0</c:v>
                </c:pt>
                <c:pt idx="1">
                  <c:v>0</c:v>
                </c:pt>
                <c:pt idx="2">
                  <c:v>0</c:v>
                </c:pt>
                <c:pt idx="4">
                  <c:v>0</c:v>
                </c:pt>
                <c:pt idx="5">
                  <c:v>0</c:v>
                </c:pt>
                <c:pt idx="6">
                  <c:v>0</c:v>
                </c:pt>
                <c:pt idx="8">
                  <c:v>0</c:v>
                </c:pt>
                <c:pt idx="9">
                  <c:v>0</c:v>
                </c:pt>
                <c:pt idx="10">
                  <c:v>0</c:v>
                </c:pt>
                <c:pt idx="12">
                  <c:v>0</c:v>
                </c:pt>
                <c:pt idx="13">
                  <c:v>0</c:v>
                </c:pt>
                <c:pt idx="14">
                  <c:v>0</c:v>
                </c:pt>
                <c:pt idx="16">
                  <c:v>0</c:v>
                </c:pt>
                <c:pt idx="17">
                  <c:v>0</c:v>
                </c:pt>
                <c:pt idx="18">
                  <c:v>0</c:v>
                </c:pt>
                <c:pt idx="20">
                  <c:v>0</c:v>
                </c:pt>
                <c:pt idx="21">
                  <c:v>0</c:v>
                </c:pt>
                <c:pt idx="22">
                  <c:v>0</c:v>
                </c:pt>
                <c:pt idx="24">
                  <c:v>0</c:v>
                </c:pt>
                <c:pt idx="25">
                  <c:v>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'Summary Statistics'!$J$5</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('Summary Statistics'!$G$6:$G$8,'Summary Statistics'!$G$10,'Summary Statistics'!$G$12:$G$14,'Summary Statistics'!$G$16,'Summary Statistics'!$G$18:$G$20,'Summary Statistics'!$G$22,'Summary Statistics'!$G$24:$G$26,'Summary Statistics'!$G$28,'Summary Statist</c15:sqref>
                        </c15:formulaRef>
                      </c:ext>
                    </c:extLst>
                    <c:strCache>
                      <c:ptCount val="26"/>
                      <c:pt idx="0">
                        <c:v>Essential Elements (3 pts)</c:v>
                      </c:pt>
                      <c:pt idx="1">
                        <c:v>Desired Elements (2 pts)</c:v>
                      </c:pt>
                      <c:pt idx="2">
                        <c:v>Extras (1 pt)</c:v>
                      </c:pt>
                      <c:pt idx="4">
                        <c:v>Essential Elements (3 pts)</c:v>
                      </c:pt>
                      <c:pt idx="5">
                        <c:v>Desired Elements (2 pts)</c:v>
                      </c:pt>
                      <c:pt idx="6">
                        <c:v>Extras (1 pt)</c:v>
                      </c:pt>
                      <c:pt idx="8">
                        <c:v>Essential Elements (3 pts)</c:v>
                      </c:pt>
                      <c:pt idx="9">
                        <c:v>Desired Elements (2 pts)</c:v>
                      </c:pt>
                      <c:pt idx="10">
                        <c:v>Extras (1 pt)</c:v>
                      </c:pt>
                      <c:pt idx="12">
                        <c:v>Essential Elements (3 pts)</c:v>
                      </c:pt>
                      <c:pt idx="13">
                        <c:v>Desired Elements (2 pts)</c:v>
                      </c:pt>
                      <c:pt idx="14">
                        <c:v>Extras (1 pt)</c:v>
                      </c:pt>
                      <c:pt idx="16">
                        <c:v>Essential Elements (3 pts)</c:v>
                      </c:pt>
                      <c:pt idx="17">
                        <c:v>Desired Elements (2 pts)</c:v>
                      </c:pt>
                      <c:pt idx="18">
                        <c:v>Extras (1 pt)</c:v>
                      </c:pt>
                      <c:pt idx="20">
                        <c:v>Essential Elements (3 pts)</c:v>
                      </c:pt>
                      <c:pt idx="21">
                        <c:v>Desired Elements (2 pts)</c:v>
                      </c:pt>
                      <c:pt idx="22">
                        <c:v>Extras (1 pt)</c:v>
                      </c:pt>
                      <c:pt idx="24">
                        <c:v>Desired Elements (2 pts)</c:v>
                      </c:pt>
                      <c:pt idx="25">
                        <c:v>Extras (1 pt)</c:v>
                      </c:pt>
                    </c:strCache>
                  </c:strRef>
                </c15:cat>
              </c15:filteredCategoryTitle>
            </c:ext>
            <c:ext xmlns:c16="http://schemas.microsoft.com/office/drawing/2014/chart" uri="{C3380CC4-5D6E-409C-BE32-E72D297353CC}">
              <c16:uniqueId val="{00000028-65E2-4D60-AFBB-8CA1ACA374B7}"/>
            </c:ext>
          </c:extLst>
        </c:ser>
        <c:dLbls>
          <c:showLegendKey val="0"/>
          <c:showVal val="0"/>
          <c:showCatName val="0"/>
          <c:showSerName val="0"/>
          <c:showPercent val="0"/>
          <c:showBubbleSize val="0"/>
        </c:dLbls>
        <c:gapWidth val="219"/>
        <c:overlap val="-27"/>
        <c:axId val="60879616"/>
        <c:axId val="60881536"/>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('Summary Statistics'!$H$6:$H$8,'Summary Statistics'!$H$10,'Summary Statistics'!$H$12:$H$14,'Summary Statistics'!$H$16,'Summary Statistics'!$H$18:$H$20,'Summary Statistics'!$H$22,'Summary Statistics'!$H$24:$H$26,'Summary Statistics'!$H$28,'Summary Statist</c15:sqref>
                        </c15:formulaRef>
                      </c:ext>
                    </c:extLst>
                    <c:numCache>
                      <c:formatCode>General</c:formatCode>
                      <c:ptCount val="26"/>
                      <c:pt idx="0">
                        <c:v>6</c:v>
                      </c:pt>
                      <c:pt idx="1">
                        <c:v>12</c:v>
                      </c:pt>
                      <c:pt idx="2">
                        <c:v>7</c:v>
                      </c:pt>
                      <c:pt idx="4">
                        <c:v>3</c:v>
                      </c:pt>
                      <c:pt idx="5">
                        <c:v>6</c:v>
                      </c:pt>
                      <c:pt idx="6">
                        <c:v>2</c:v>
                      </c:pt>
                      <c:pt idx="8">
                        <c:v>6</c:v>
                      </c:pt>
                      <c:pt idx="9">
                        <c:v>6</c:v>
                      </c:pt>
                      <c:pt idx="10">
                        <c:v>7</c:v>
                      </c:pt>
                      <c:pt idx="12">
                        <c:v>6</c:v>
                      </c:pt>
                      <c:pt idx="13">
                        <c:v>4</c:v>
                      </c:pt>
                      <c:pt idx="14">
                        <c:v>1</c:v>
                      </c:pt>
                      <c:pt idx="16">
                        <c:v>3</c:v>
                      </c:pt>
                      <c:pt idx="17">
                        <c:v>2</c:v>
                      </c:pt>
                      <c:pt idx="18">
                        <c:v>1</c:v>
                      </c:pt>
                      <c:pt idx="20">
                        <c:v>15</c:v>
                      </c:pt>
                      <c:pt idx="21">
                        <c:v>12</c:v>
                      </c:pt>
                      <c:pt idx="22">
                        <c:v>3</c:v>
                      </c:pt>
                      <c:pt idx="24">
                        <c:v>20</c:v>
                      </c:pt>
                      <c:pt idx="25">
                        <c:v>25</c:v>
                      </c:pt>
                    </c:numCache>
                  </c:numRef>
                </c:val>
                <c:extLst>
                  <c:ext uri="{02D57815-91ED-43cb-92C2-25804820EDAC}">
                    <c15:filteredSeriesTitle>
                      <c15:tx>
                        <c:strRef>
                          <c:extLst xmlns:c16="http://schemas.microsoft.com/office/drawing/2014/chart">
                            <c:ext uri="{02D57815-91ED-43cb-92C2-25804820EDAC}">
                              <c15:formulaRef>
                                <c15:sqref>'Summary Statistics'!$H$5</c15:sqref>
                              </c15:formulaRef>
                            </c:ext>
                          </c:extLst>
                          <c:strCache>
                            <c:ptCount val="1"/>
                            <c:pt idx="0">
                              <c:v>Scored</c:v>
                            </c:pt>
                          </c:strCache>
                        </c:strRef>
                      </c15:tx>
                    </c15:filteredSeriesTitle>
                  </c:ext>
                  <c:ext uri="{02D57815-91ED-43cb-92C2-25804820EDAC}">
                    <c15:filteredCategoryTitle>
                      <c15:cat>
                        <c:strRef>
                          <c:extLst>
                            <c:ext uri="{02D57815-91ED-43cb-92C2-25804820EDAC}">
                              <c15:formulaRef>
                                <c15:sqref>('Summary Statistics'!$G$6:$G$8,'Summary Statistics'!$G$10,'Summary Statistics'!$G$12:$G$14,'Summary Statistics'!$G$16,'Summary Statistics'!$G$18:$G$20,'Summary Statistics'!$G$22,'Summary Statistics'!$G$24:$G$26,'Summary Statistics'!$G$28,'Summary Statist</c15:sqref>
                              </c15:formulaRef>
                            </c:ext>
                          </c:extLst>
                          <c:strCache>
                            <c:ptCount val="26"/>
                            <c:pt idx="0">
                              <c:v>Essential Elements (3 pts)</c:v>
                            </c:pt>
                            <c:pt idx="1">
                              <c:v>Desired Elements (2 pts)</c:v>
                            </c:pt>
                            <c:pt idx="2">
                              <c:v>Extras (1 pt)</c:v>
                            </c:pt>
                            <c:pt idx="4">
                              <c:v>Essential Elements (3 pts)</c:v>
                            </c:pt>
                            <c:pt idx="5">
                              <c:v>Desired Elements (2 pts)</c:v>
                            </c:pt>
                            <c:pt idx="6">
                              <c:v>Extras (1 pt)</c:v>
                            </c:pt>
                            <c:pt idx="8">
                              <c:v>Essential Elements (3 pts)</c:v>
                            </c:pt>
                            <c:pt idx="9">
                              <c:v>Desired Elements (2 pts)</c:v>
                            </c:pt>
                            <c:pt idx="10">
                              <c:v>Extras (1 pt)</c:v>
                            </c:pt>
                            <c:pt idx="12">
                              <c:v>Essential Elements (3 pts)</c:v>
                            </c:pt>
                            <c:pt idx="13">
                              <c:v>Desired Elements (2 pts)</c:v>
                            </c:pt>
                            <c:pt idx="14">
                              <c:v>Extras (1 pt)</c:v>
                            </c:pt>
                            <c:pt idx="16">
                              <c:v>Essential Elements (3 pts)</c:v>
                            </c:pt>
                            <c:pt idx="17">
                              <c:v>Desired Elements (2 pts)</c:v>
                            </c:pt>
                            <c:pt idx="18">
                              <c:v>Extras (1 pt)</c:v>
                            </c:pt>
                            <c:pt idx="20">
                              <c:v>Essential Elements (3 pts)</c:v>
                            </c:pt>
                            <c:pt idx="21">
                              <c:v>Desired Elements (2 pts)</c:v>
                            </c:pt>
                            <c:pt idx="22">
                              <c:v>Extras (1 pt)</c:v>
                            </c:pt>
                            <c:pt idx="24">
                              <c:v>Desired Elements (2 pts)</c:v>
                            </c:pt>
                            <c:pt idx="25">
                              <c:v>Extras (1 pt)</c:v>
                            </c:pt>
                          </c:strCache>
                        </c:strRef>
                      </c15:cat>
                    </c15:filteredCategoryTitle>
                  </c:ext>
                  <c:ext xmlns:c16="http://schemas.microsoft.com/office/drawing/2014/chart" uri="{C3380CC4-5D6E-409C-BE32-E72D297353CC}">
                    <c16:uniqueId val="{00000029-65E2-4D60-AFBB-8CA1ACA374B7}"/>
                  </c:ext>
                </c:extLst>
              </c15:ser>
            </c15:filteredBarSeries>
            <c15:filteredBarSeries>
              <c15:ser>
                <c:idx val="1"/>
                <c:order val="1"/>
                <c:spPr>
                  <a:solidFill>
                    <a:schemeClr val="accent2"/>
                  </a:solidFill>
                  <a:ln>
                    <a:noFill/>
                  </a:ln>
                  <a:effectLst/>
                </c:spPr>
                <c:invertIfNegative val="0"/>
                <c:val>
                  <c:numRef>
                    <c:extLst xmlns:c15="http://schemas.microsoft.com/office/drawing/2012/chart">
                      <c:ext xmlns:c15="http://schemas.microsoft.com/office/drawing/2012/chart" uri="{02D57815-91ED-43cb-92C2-25804820EDAC}">
                        <c15:formulaRef>
                          <c15:sqref>('Summary Statistics'!$I$6:$I$8,'Summary Statistics'!$I$10,'Summary Statistics'!$I$12:$I$14,'Summary Statistics'!$I$16,'Summary Statistics'!$I$18:$I$20,'Summary Statistics'!$I$22,'Summary Statistics'!$I$24:$I$26,'Summary Statistics'!$I$28,'Summary Statist</c15:sqref>
                        </c15:formulaRef>
                      </c:ext>
                    </c:extLst>
                    <c:numCache>
                      <c:formatCode>General</c:formatCode>
                      <c:ptCount val="26"/>
                      <c:pt idx="0">
                        <c:v>21</c:v>
                      </c:pt>
                      <c:pt idx="1">
                        <c:v>16</c:v>
                      </c:pt>
                      <c:pt idx="2">
                        <c:v>12</c:v>
                      </c:pt>
                      <c:pt idx="4">
                        <c:v>3</c:v>
                      </c:pt>
                      <c:pt idx="5">
                        <c:v>6</c:v>
                      </c:pt>
                      <c:pt idx="6">
                        <c:v>5</c:v>
                      </c:pt>
                      <c:pt idx="8">
                        <c:v>9</c:v>
                      </c:pt>
                      <c:pt idx="9">
                        <c:v>8</c:v>
                      </c:pt>
                      <c:pt idx="10">
                        <c:v>8</c:v>
                      </c:pt>
                      <c:pt idx="12">
                        <c:v>6</c:v>
                      </c:pt>
                      <c:pt idx="13">
                        <c:v>4</c:v>
                      </c:pt>
                      <c:pt idx="14">
                        <c:v>1</c:v>
                      </c:pt>
                      <c:pt idx="16">
                        <c:v>3</c:v>
                      </c:pt>
                      <c:pt idx="17">
                        <c:v>2</c:v>
                      </c:pt>
                      <c:pt idx="18">
                        <c:v>1</c:v>
                      </c:pt>
                      <c:pt idx="20">
                        <c:v>15</c:v>
                      </c:pt>
                      <c:pt idx="21">
                        <c:v>16</c:v>
                      </c:pt>
                      <c:pt idx="22">
                        <c:v>4</c:v>
                      </c:pt>
                      <c:pt idx="24">
                        <c:v>24</c:v>
                      </c:pt>
                      <c:pt idx="25">
                        <c:v>30</c:v>
                      </c:pt>
                    </c:numCache>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'Summary Statistics'!$I$5</c15:sqref>
                              </c15:formulaRef>
                            </c:ext>
                          </c:extLst>
                          <c:strCache>
                            <c:ptCount val="1"/>
                            <c:pt idx="0">
                              <c:v>Total Points</c:v>
                            </c:pt>
                          </c:strCache>
                        </c:strRef>
                      </c15:tx>
                    </c15:filteredSeriesTitle>
                  </c:ext>
                  <c:ext xmlns:c15="http://schemas.microsoft.com/office/drawing/2012/chart" uri="{02D57815-91ED-43cb-92C2-25804820EDAC}">
                    <c15:filteredCategoryTitle>
                      <c15:cat>
                        <c:strRef>
                          <c:extLst>
                            <c:ext uri="{02D57815-91ED-43cb-92C2-25804820EDAC}">
                              <c15:formulaRef>
                                <c15:sqref>('Summary Statistics'!$G$6:$G$8,'Summary Statistics'!$G$10,'Summary Statistics'!$G$12:$G$14,'Summary Statistics'!$G$16,'Summary Statistics'!$G$18:$G$20,'Summary Statistics'!$G$22,'Summary Statistics'!$G$24:$G$26,'Summary Statistics'!$G$28,'Summary Statist</c15:sqref>
                              </c15:formulaRef>
                            </c:ext>
                          </c:extLst>
                          <c:strCache>
                            <c:ptCount val="26"/>
                            <c:pt idx="0">
                              <c:v>Essential Elements (3 pts)</c:v>
                            </c:pt>
                            <c:pt idx="1">
                              <c:v>Desired Elements (2 pts)</c:v>
                            </c:pt>
                            <c:pt idx="2">
                              <c:v>Extras (1 pt)</c:v>
                            </c:pt>
                            <c:pt idx="4">
                              <c:v>Essential Elements (3 pts)</c:v>
                            </c:pt>
                            <c:pt idx="5">
                              <c:v>Desired Elements (2 pts)</c:v>
                            </c:pt>
                            <c:pt idx="6">
                              <c:v>Extras (1 pt)</c:v>
                            </c:pt>
                            <c:pt idx="8">
                              <c:v>Essential Elements (3 pts)</c:v>
                            </c:pt>
                            <c:pt idx="9">
                              <c:v>Desired Elements (2 pts)</c:v>
                            </c:pt>
                            <c:pt idx="10">
                              <c:v>Extras (1 pt)</c:v>
                            </c:pt>
                            <c:pt idx="12">
                              <c:v>Essential Elements (3 pts)</c:v>
                            </c:pt>
                            <c:pt idx="13">
                              <c:v>Desired Elements (2 pts)</c:v>
                            </c:pt>
                            <c:pt idx="14">
                              <c:v>Extras (1 pt)</c:v>
                            </c:pt>
                            <c:pt idx="16">
                              <c:v>Essential Elements (3 pts)</c:v>
                            </c:pt>
                            <c:pt idx="17">
                              <c:v>Desired Elements (2 pts)</c:v>
                            </c:pt>
                            <c:pt idx="18">
                              <c:v>Extras (1 pt)</c:v>
                            </c:pt>
                            <c:pt idx="20">
                              <c:v>Essential Elements (3 pts)</c:v>
                            </c:pt>
                            <c:pt idx="21">
                              <c:v>Desired Elements (2 pts)</c:v>
                            </c:pt>
                            <c:pt idx="22">
                              <c:v>Extras (1 pt)</c:v>
                            </c:pt>
                            <c:pt idx="24">
                              <c:v>Desired Elements (2 pts)</c:v>
                            </c:pt>
                            <c:pt idx="25">
                              <c:v>Extras (1 pt)</c:v>
                            </c:pt>
                          </c:strCache>
                        </c:strRef>
                      </c15:cat>
                    </c15:filteredCategoryTitle>
                  </c:ext>
                  <c:ext xmlns:c16="http://schemas.microsoft.com/office/drawing/2014/chart" uri="{C3380CC4-5D6E-409C-BE32-E72D297353CC}">
                    <c16:uniqueId val="{0000002A-65E2-4D60-AFBB-8CA1ACA374B7}"/>
                  </c:ext>
                </c:extLst>
              </c15:ser>
            </c15:filteredBarSeries>
            <c15:filteredBarSeries>
              <c15:ser>
                <c:idx val="3"/>
                <c:order val="3"/>
                <c:spPr>
                  <a:solidFill>
                    <a:schemeClr val="accent4"/>
                  </a:solidFill>
                  <a:ln>
                    <a:noFill/>
                  </a:ln>
                  <a:effectLst/>
                </c:spPr>
                <c:invertIfNegative val="0"/>
                <c:val>
                  <c:numRef>
                    <c:extLst xmlns:c15="http://schemas.microsoft.com/office/drawing/2012/chart">
                      <c:ext xmlns:c15="http://schemas.microsoft.com/office/drawing/2012/chart" uri="{02D57815-91ED-43cb-92C2-25804820EDAC}">
                        <c15:formulaRef>
                          <c15:sqref>('Summary Statistics'!$K$6:$K$8,'Summary Statistics'!$K$10,'Summary Statistics'!$K$12:$K$14,'Summary Statistics'!$K$16,'Summary Statistics'!$K$18:$K$20,'Summary Statistics'!$K$22,'Summary Statistics'!$K$24:$K$26,'Summary Statistics'!$K$28,'Summary Statist</c15:sqref>
                        </c15:formulaRef>
                      </c:ext>
                    </c:extLst>
                    <c:numCache>
                      <c:formatCode>General</c:formatCode>
                      <c:ptCount val="26"/>
                      <c:pt idx="0">
                        <c:v>0</c:v>
                      </c:pt>
                      <c:pt idx="1">
                        <c:v>0</c:v>
                      </c:pt>
                      <c:pt idx="2">
                        <c:v>0</c:v>
                      </c:pt>
                      <c:pt idx="4">
                        <c:v>0</c:v>
                      </c:pt>
                      <c:pt idx="5">
                        <c:v>0</c:v>
                      </c:pt>
                      <c:pt idx="6">
                        <c:v>0</c:v>
                      </c:pt>
                      <c:pt idx="8">
                        <c:v>0</c:v>
                      </c:pt>
                      <c:pt idx="9">
                        <c:v>0</c:v>
                      </c:pt>
                      <c:pt idx="10">
                        <c:v>0</c:v>
                      </c:pt>
                      <c:pt idx="12">
                        <c:v>0</c:v>
                      </c:pt>
                      <c:pt idx="13">
                        <c:v>0</c:v>
                      </c:pt>
                      <c:pt idx="14">
                        <c:v>0</c:v>
                      </c:pt>
                      <c:pt idx="16">
                        <c:v>0</c:v>
                      </c:pt>
                      <c:pt idx="17">
                        <c:v>0</c:v>
                      </c:pt>
                      <c:pt idx="18">
                        <c:v>0</c:v>
                      </c:pt>
                      <c:pt idx="20">
                        <c:v>0</c:v>
                      </c:pt>
                      <c:pt idx="21">
                        <c:v>0</c:v>
                      </c:pt>
                      <c:pt idx="22">
                        <c:v>0</c:v>
                      </c:pt>
                      <c:pt idx="24">
                        <c:v>0</c:v>
                      </c:pt>
                      <c:pt idx="25">
                        <c:v>0</c:v>
                      </c:pt>
                    </c:numCache>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'Summary Statistics'!$K$5</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('Summary Statistics'!$G$6:$G$8,'Summary Statistics'!$G$10,'Summary Statistics'!$G$12:$G$14,'Summary Statistics'!$G$16,'Summary Statistics'!$G$18:$G$20,'Summary Statistics'!$G$22,'Summary Statistics'!$G$24:$G$26,'Summary Statistics'!$G$28,'Summary Statist</c15:sqref>
                              </c15:formulaRef>
                            </c:ext>
                          </c:extLst>
                          <c:strCache>
                            <c:ptCount val="26"/>
                            <c:pt idx="0">
                              <c:v>Essential Elements (3 pts)</c:v>
                            </c:pt>
                            <c:pt idx="1">
                              <c:v>Desired Elements (2 pts)</c:v>
                            </c:pt>
                            <c:pt idx="2">
                              <c:v>Extras (1 pt)</c:v>
                            </c:pt>
                            <c:pt idx="4">
                              <c:v>Essential Elements (3 pts)</c:v>
                            </c:pt>
                            <c:pt idx="5">
                              <c:v>Desired Elements (2 pts)</c:v>
                            </c:pt>
                            <c:pt idx="6">
                              <c:v>Extras (1 pt)</c:v>
                            </c:pt>
                            <c:pt idx="8">
                              <c:v>Essential Elements (3 pts)</c:v>
                            </c:pt>
                            <c:pt idx="9">
                              <c:v>Desired Elements (2 pts)</c:v>
                            </c:pt>
                            <c:pt idx="10">
                              <c:v>Extras (1 pt)</c:v>
                            </c:pt>
                            <c:pt idx="12">
                              <c:v>Essential Elements (3 pts)</c:v>
                            </c:pt>
                            <c:pt idx="13">
                              <c:v>Desired Elements (2 pts)</c:v>
                            </c:pt>
                            <c:pt idx="14">
                              <c:v>Extras (1 pt)</c:v>
                            </c:pt>
                            <c:pt idx="16">
                              <c:v>Essential Elements (3 pts)</c:v>
                            </c:pt>
                            <c:pt idx="17">
                              <c:v>Desired Elements (2 pts)</c:v>
                            </c:pt>
                            <c:pt idx="18">
                              <c:v>Extras (1 pt)</c:v>
                            </c:pt>
                            <c:pt idx="20">
                              <c:v>Essential Elements (3 pts)</c:v>
                            </c:pt>
                            <c:pt idx="21">
                              <c:v>Desired Elements (2 pts)</c:v>
                            </c:pt>
                            <c:pt idx="22">
                              <c:v>Extras (1 pt)</c:v>
                            </c:pt>
                            <c:pt idx="24">
                              <c:v>Desired Elements (2 pts)</c:v>
                            </c:pt>
                            <c:pt idx="25">
                              <c:v>Extras (1 pt)</c:v>
                            </c:pt>
                          </c:strCache>
                        </c:strRef>
                      </c15:cat>
                    </c15:filteredCategoryTitle>
                  </c:ext>
                  <c:ext xmlns:c16="http://schemas.microsoft.com/office/drawing/2014/chart" uri="{C3380CC4-5D6E-409C-BE32-E72D297353CC}">
                    <c16:uniqueId val="{0000002B-65E2-4D60-AFBB-8CA1ACA374B7}"/>
                  </c:ext>
                </c:extLst>
              </c15:ser>
            </c15:filteredBarSeries>
          </c:ext>
        </c:extLst>
      </c:barChart>
      <c:catAx>
        <c:axId val="60879616"/>
        <c:scaling>
          <c:orientation val="minMax"/>
        </c:scaling>
        <c:delete val="0"/>
        <c:axPos val="b"/>
        <c:title>
          <c:layout>
            <c:manualLayout>
              <c:xMode val="edge"/>
              <c:yMode val="edge"/>
              <c:x val="0.84679581573152074"/>
              <c:y val="0.9496293408098494"/>
            </c:manualLayout>
          </c:layout>
          <c:overlay val="0"/>
          <c:spPr>
            <a:noFill/>
            <a:ln>
              <a:noFill/>
            </a:ln>
            <a:effectLst/>
          </c:spPr>
          <c:txPr>
            <a:bodyPr rot="0" spcFirstLastPara="1" vertOverflow="ellipsis" vert="horz" wrap="square" anchor="ctr" anchorCtr="1"/>
            <a:lstStyle/>
            <a:p>
              <a:pPr algn="ct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81536"/>
        <c:crosses val="autoZero"/>
        <c:auto val="1"/>
        <c:lblAlgn val="ctr"/>
        <c:lblOffset val="100"/>
        <c:noMultiLvlLbl val="0"/>
      </c:catAx>
      <c:valAx>
        <c:axId val="608815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0879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Score Breakdown</a:t>
            </a:r>
            <a:r>
              <a:rPr lang="en-US" baseline="0"/>
              <a:t> by Urban Forestry and Stormwater Element Priority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1"/>
        <c:ser>
          <c:idx val="0"/>
          <c:order val="0"/>
          <c:invertIfNegative val="0"/>
          <c:dPt>
            <c:idx val="0"/>
            <c:invertIfNegative val="0"/>
            <c:bubble3D val="0"/>
            <c:spPr>
              <a:solidFill>
                <a:schemeClr val="accent2">
                  <a:shade val="65000"/>
                </a:schemeClr>
              </a:solidFill>
              <a:ln>
                <a:noFill/>
              </a:ln>
              <a:effectLst/>
            </c:spPr>
            <c:extLst>
              <c:ext xmlns:c16="http://schemas.microsoft.com/office/drawing/2014/chart" uri="{C3380CC4-5D6E-409C-BE32-E72D297353CC}">
                <c16:uniqueId val="{00000001-42F7-43A1-8D66-9B1697043BF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42F7-43A1-8D66-9B1697043BF5}"/>
              </c:ext>
            </c:extLst>
          </c:dPt>
          <c:dPt>
            <c:idx val="2"/>
            <c:invertIfNegative val="0"/>
            <c:bubble3D val="0"/>
            <c:spPr>
              <a:solidFill>
                <a:schemeClr val="accent2">
                  <a:tint val="65000"/>
                </a:schemeClr>
              </a:solidFill>
              <a:ln>
                <a:noFill/>
              </a:ln>
              <a:effectLst/>
            </c:spPr>
            <c:extLst>
              <c:ext xmlns:c16="http://schemas.microsoft.com/office/drawing/2014/chart" uri="{C3380CC4-5D6E-409C-BE32-E72D297353CC}">
                <c16:uniqueId val="{00000005-42F7-43A1-8D66-9B1697043BF5}"/>
              </c:ext>
            </c:extLst>
          </c:dPt>
          <c:cat>
            <c:strRef>
              <c:extLst>
                <c:ext xmlns:c15="http://schemas.microsoft.com/office/drawing/2012/chart" uri="{02D57815-91ED-43cb-92C2-25804820EDAC}">
                  <c15:fullRef>
                    <c15:sqref>'Summary Statistics'!$B$4:$B$11</c15:sqref>
                  </c15:fullRef>
                </c:ext>
              </c:extLst>
              <c:f>('Summary Statistics'!$B$5,'Summary Statistics'!$B$8,'Summary Statistics'!$B$11)</c:f>
              <c:strCache>
                <c:ptCount val="3"/>
                <c:pt idx="0">
                  <c:v>Essential Urban Forestry Element Score</c:v>
                </c:pt>
                <c:pt idx="1">
                  <c:v>Desired Urban Forestry Element Score</c:v>
                </c:pt>
                <c:pt idx="2">
                  <c:v>Urban Forestry Extras Element Score</c:v>
                </c:pt>
              </c:strCache>
            </c:strRef>
          </c:cat>
          <c:val>
            <c:numRef>
              <c:extLst>
                <c:ext xmlns:c15="http://schemas.microsoft.com/office/drawing/2012/chart" uri="{02D57815-91ED-43cb-92C2-25804820EDAC}">
                  <c15:fullRef>
                    <c15:sqref>'Summary Statistics'!$C$4:$C$11</c15:sqref>
                  </c15:fullRef>
                </c:ext>
              </c:extLst>
              <c:f>('Summary Statistics'!$C$5,'Summary Statistics'!$C$8,'Summary Statistics'!$C$11)</c:f>
              <c:numCache>
                <c:formatCode>0%</c:formatCode>
                <c:ptCount val="3"/>
                <c:pt idx="0">
                  <c:v>0</c:v>
                </c:pt>
                <c:pt idx="1">
                  <c:v>0</c:v>
                </c:pt>
                <c:pt idx="2">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BDD9-49F5-856E-2703EEE58788}"/>
            </c:ext>
          </c:extLst>
        </c:ser>
        <c:dLbls>
          <c:showLegendKey val="0"/>
          <c:showVal val="0"/>
          <c:showCatName val="0"/>
          <c:showSerName val="0"/>
          <c:showPercent val="0"/>
          <c:showBubbleSize val="0"/>
        </c:dLbls>
        <c:gapWidth val="219"/>
        <c:overlap val="-27"/>
        <c:axId val="112921984"/>
        <c:axId val="112923776"/>
      </c:barChart>
      <c:catAx>
        <c:axId val="11292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923776"/>
        <c:crosses val="autoZero"/>
        <c:auto val="1"/>
        <c:lblAlgn val="ctr"/>
        <c:lblOffset val="100"/>
        <c:noMultiLvlLbl val="0"/>
      </c:catAx>
      <c:valAx>
        <c:axId val="1129237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921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bg2">
                    <a:lumMod val="25000"/>
                  </a:schemeClr>
                </a:solidFill>
                <a:latin typeface="+mn-lt"/>
                <a:ea typeface="+mn-ea"/>
                <a:cs typeface="+mn-cs"/>
              </a:defRPr>
            </a:pPr>
            <a:r>
              <a:rPr lang="en-US" sz="1400">
                <a:solidFill>
                  <a:schemeClr val="bg2">
                    <a:lumMod val="25000"/>
                  </a:schemeClr>
                </a:solidFill>
                <a:latin typeface="Arial" panose="020B0604020202020204" pitchFamily="34" charset="0"/>
                <a:cs typeface="Arial" panose="020B0604020202020204" pitchFamily="34" charset="0"/>
              </a:rPr>
              <a:t>Trees and Stormwater Codes, Ordinances, and</a:t>
            </a:r>
            <a:r>
              <a:rPr lang="en-US" sz="1400" baseline="0">
                <a:solidFill>
                  <a:schemeClr val="bg2">
                    <a:lumMod val="25000"/>
                  </a:schemeClr>
                </a:solidFill>
                <a:latin typeface="Arial" panose="020B0604020202020204" pitchFamily="34" charset="0"/>
                <a:cs typeface="Arial" panose="020B0604020202020204" pitchFamily="34" charset="0"/>
              </a:rPr>
              <a:t> </a:t>
            </a:r>
            <a:r>
              <a:rPr lang="en-US" sz="1400">
                <a:solidFill>
                  <a:schemeClr val="bg2">
                    <a:lumMod val="25000"/>
                  </a:schemeClr>
                </a:solidFill>
                <a:latin typeface="Arial" panose="020B0604020202020204" pitchFamily="34" charset="0"/>
                <a:cs typeface="Arial" panose="020B0604020202020204" pitchFamily="34" charset="0"/>
              </a:rPr>
              <a:t>Practices</a:t>
            </a:r>
          </a:p>
          <a:p>
            <a:pPr>
              <a:defRPr sz="1400">
                <a:solidFill>
                  <a:schemeClr val="bg2">
                    <a:lumMod val="25000"/>
                  </a:schemeClr>
                </a:solidFill>
              </a:defRPr>
            </a:pPr>
            <a:r>
              <a:rPr lang="en-US" sz="1400" b="0" i="0" u="none" strike="noStrike" cap="all" normalizeH="0" baseline="0">
                <a:effectLst/>
                <a:latin typeface="Arial" panose="020B0604020202020204" pitchFamily="34" charset="0"/>
                <a:cs typeface="Arial" panose="020B0604020202020204" pitchFamily="34" charset="0"/>
              </a:rPr>
              <a:t> </a:t>
            </a:r>
            <a:r>
              <a:rPr lang="en-US" sz="1400">
                <a:solidFill>
                  <a:schemeClr val="bg2">
                    <a:lumMod val="25000"/>
                  </a:schemeClr>
                </a:solidFill>
                <a:latin typeface="Arial" panose="020B0604020202020204" pitchFamily="34" charset="0"/>
                <a:cs typeface="Arial" panose="020B0604020202020204" pitchFamily="34" charset="0"/>
              </a:rPr>
              <a:t>Audit Summary </a:t>
            </a:r>
          </a:p>
        </c:rich>
      </c:tx>
      <c:layout>
        <c:manualLayout>
          <c:xMode val="edge"/>
          <c:yMode val="edge"/>
          <c:x val="0.15169609835708064"/>
          <c:y val="3.4826865982186442E-2"/>
        </c:manualLayout>
      </c:layout>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bg2">
                  <a:lumMod val="25000"/>
                </a:schemeClr>
              </a:solidFill>
              <a:latin typeface="+mn-lt"/>
              <a:ea typeface="+mn-ea"/>
              <a:cs typeface="+mn-cs"/>
            </a:defRPr>
          </a:pPr>
          <a:endParaRPr lang="en-US"/>
        </a:p>
      </c:txPr>
    </c:title>
    <c:autoTitleDeleted val="0"/>
    <c:plotArea>
      <c:layout>
        <c:manualLayout>
          <c:layoutTarget val="inner"/>
          <c:xMode val="edge"/>
          <c:yMode val="edge"/>
          <c:x val="2.0105226466594957E-2"/>
          <c:y val="0.20779719375628639"/>
          <c:w val="0.95978954706681008"/>
          <c:h val="0.68626168637431872"/>
        </c:manualLayout>
      </c:layout>
      <c:barChart>
        <c:barDir val="col"/>
        <c:grouping val="clustered"/>
        <c:varyColors val="0"/>
        <c:ser>
          <c:idx val="2"/>
          <c:order val="2"/>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0A8B-4EE4-915C-9A50188E01B0}"/>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0A8B-4EE4-915C-9A50188E01B0}"/>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5-0A8B-4EE4-915C-9A50188E01B0}"/>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7-0A8B-4EE4-915C-9A50188E01B0}"/>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9-0A8B-4EE4-915C-9A50188E01B0}"/>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B-0A8B-4EE4-915C-9A50188E01B0}"/>
              </c:ext>
            </c:extLst>
          </c:dPt>
          <c:dPt>
            <c:idx val="8"/>
            <c:invertIfNegative val="0"/>
            <c:bubble3D val="0"/>
            <c:spPr>
              <a:solidFill>
                <a:schemeClr val="accent6"/>
              </a:solidFill>
              <a:ln>
                <a:noFill/>
              </a:ln>
              <a:effectLst/>
            </c:spPr>
            <c:extLst>
              <c:ext xmlns:c16="http://schemas.microsoft.com/office/drawing/2014/chart" uri="{C3380CC4-5D6E-409C-BE32-E72D297353CC}">
                <c16:uniqueId val="{0000000D-0A8B-4EE4-915C-9A50188E01B0}"/>
              </c:ext>
            </c:extLst>
          </c:dPt>
          <c:dPt>
            <c:idx val="9"/>
            <c:invertIfNegative val="0"/>
            <c:bubble3D val="0"/>
            <c:spPr>
              <a:solidFill>
                <a:schemeClr val="accent6"/>
              </a:solidFill>
              <a:ln>
                <a:noFill/>
              </a:ln>
              <a:effectLst/>
            </c:spPr>
            <c:extLst>
              <c:ext xmlns:c16="http://schemas.microsoft.com/office/drawing/2014/chart" uri="{C3380CC4-5D6E-409C-BE32-E72D297353CC}">
                <c16:uniqueId val="{0000000F-0A8B-4EE4-915C-9A50188E01B0}"/>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11-0A8B-4EE4-915C-9A50188E01B0}"/>
              </c:ext>
            </c:extLst>
          </c:dPt>
          <c:dPt>
            <c:idx val="12"/>
            <c:invertIfNegative val="0"/>
            <c:bubble3D val="0"/>
            <c:spPr>
              <a:solidFill>
                <a:srgbClr val="7030A0"/>
              </a:solidFill>
              <a:ln>
                <a:noFill/>
              </a:ln>
              <a:effectLst/>
            </c:spPr>
            <c:extLst>
              <c:ext xmlns:c16="http://schemas.microsoft.com/office/drawing/2014/chart" uri="{C3380CC4-5D6E-409C-BE32-E72D297353CC}">
                <c16:uniqueId val="{00000013-0A8B-4EE4-915C-9A50188E01B0}"/>
              </c:ext>
            </c:extLst>
          </c:dPt>
          <c:dPt>
            <c:idx val="13"/>
            <c:invertIfNegative val="0"/>
            <c:bubble3D val="0"/>
            <c:spPr>
              <a:solidFill>
                <a:srgbClr val="7030A0"/>
              </a:solidFill>
              <a:ln>
                <a:noFill/>
              </a:ln>
              <a:effectLst/>
            </c:spPr>
            <c:extLst>
              <c:ext xmlns:c16="http://schemas.microsoft.com/office/drawing/2014/chart" uri="{C3380CC4-5D6E-409C-BE32-E72D297353CC}">
                <c16:uniqueId val="{00000015-0A8B-4EE4-915C-9A50188E01B0}"/>
              </c:ext>
            </c:extLst>
          </c:dPt>
          <c:dPt>
            <c:idx val="14"/>
            <c:invertIfNegative val="0"/>
            <c:bubble3D val="0"/>
            <c:spPr>
              <a:solidFill>
                <a:srgbClr val="7030A0"/>
              </a:solidFill>
              <a:ln>
                <a:noFill/>
              </a:ln>
              <a:effectLst/>
            </c:spPr>
            <c:extLst>
              <c:ext xmlns:c16="http://schemas.microsoft.com/office/drawing/2014/chart" uri="{C3380CC4-5D6E-409C-BE32-E72D297353CC}">
                <c16:uniqueId val="{00000017-0A8B-4EE4-915C-9A50188E01B0}"/>
              </c:ext>
            </c:extLst>
          </c:dPt>
          <c:dPt>
            <c:idx val="16"/>
            <c:invertIfNegative val="0"/>
            <c:bubble3D val="0"/>
            <c:spPr>
              <a:solidFill>
                <a:srgbClr val="FF0000"/>
              </a:solidFill>
              <a:ln>
                <a:noFill/>
              </a:ln>
              <a:effectLst/>
            </c:spPr>
            <c:extLst>
              <c:ext xmlns:c16="http://schemas.microsoft.com/office/drawing/2014/chart" uri="{C3380CC4-5D6E-409C-BE32-E72D297353CC}">
                <c16:uniqueId val="{00000019-0A8B-4EE4-915C-9A50188E01B0}"/>
              </c:ext>
            </c:extLst>
          </c:dPt>
          <c:dPt>
            <c:idx val="17"/>
            <c:invertIfNegative val="0"/>
            <c:bubble3D val="0"/>
            <c:spPr>
              <a:solidFill>
                <a:srgbClr val="FF0000"/>
              </a:solidFill>
              <a:ln>
                <a:noFill/>
              </a:ln>
              <a:effectLst/>
            </c:spPr>
            <c:extLst>
              <c:ext xmlns:c16="http://schemas.microsoft.com/office/drawing/2014/chart" uri="{C3380CC4-5D6E-409C-BE32-E72D297353CC}">
                <c16:uniqueId val="{0000001B-0A8B-4EE4-915C-9A50188E01B0}"/>
              </c:ext>
            </c:extLst>
          </c:dPt>
          <c:dPt>
            <c:idx val="18"/>
            <c:invertIfNegative val="0"/>
            <c:bubble3D val="0"/>
            <c:spPr>
              <a:solidFill>
                <a:srgbClr val="FF0000"/>
              </a:solidFill>
              <a:ln>
                <a:noFill/>
              </a:ln>
              <a:effectLst/>
            </c:spPr>
            <c:extLst>
              <c:ext xmlns:c16="http://schemas.microsoft.com/office/drawing/2014/chart" uri="{C3380CC4-5D6E-409C-BE32-E72D297353CC}">
                <c16:uniqueId val="{0000001D-0A8B-4EE4-915C-9A50188E01B0}"/>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1F-0A8B-4EE4-915C-9A50188E01B0}"/>
              </c:ext>
            </c:extLst>
          </c:dPt>
          <c:dPt>
            <c:idx val="21"/>
            <c:invertIfNegative val="0"/>
            <c:bubble3D val="0"/>
            <c:spPr>
              <a:solidFill>
                <a:schemeClr val="accent4"/>
              </a:solidFill>
              <a:ln>
                <a:noFill/>
              </a:ln>
              <a:effectLst/>
            </c:spPr>
            <c:extLst>
              <c:ext xmlns:c16="http://schemas.microsoft.com/office/drawing/2014/chart" uri="{C3380CC4-5D6E-409C-BE32-E72D297353CC}">
                <c16:uniqueId val="{00000021-0A8B-4EE4-915C-9A50188E01B0}"/>
              </c:ext>
            </c:extLst>
          </c:dPt>
          <c:dPt>
            <c:idx val="22"/>
            <c:invertIfNegative val="0"/>
            <c:bubble3D val="0"/>
            <c:spPr>
              <a:solidFill>
                <a:schemeClr val="accent4"/>
              </a:solidFill>
              <a:ln>
                <a:noFill/>
              </a:ln>
              <a:effectLst/>
            </c:spPr>
            <c:extLst>
              <c:ext xmlns:c16="http://schemas.microsoft.com/office/drawing/2014/chart" uri="{C3380CC4-5D6E-409C-BE32-E72D297353CC}">
                <c16:uniqueId val="{00000023-0A8B-4EE4-915C-9A50188E01B0}"/>
              </c:ext>
            </c:extLst>
          </c:dPt>
          <c:dPt>
            <c:idx val="24"/>
            <c:invertIfNegative val="0"/>
            <c:bubble3D val="0"/>
            <c:spPr>
              <a:solidFill>
                <a:srgbClr val="C00000"/>
              </a:solidFill>
              <a:ln>
                <a:noFill/>
              </a:ln>
              <a:effectLst/>
            </c:spPr>
            <c:extLst>
              <c:ext xmlns:c16="http://schemas.microsoft.com/office/drawing/2014/chart" uri="{C3380CC4-5D6E-409C-BE32-E72D297353CC}">
                <c16:uniqueId val="{00000025-0A8B-4EE4-915C-9A50188E01B0}"/>
              </c:ext>
            </c:extLst>
          </c:dPt>
          <c:dPt>
            <c:idx val="25"/>
            <c:invertIfNegative val="0"/>
            <c:bubble3D val="0"/>
            <c:spPr>
              <a:solidFill>
                <a:srgbClr val="C00000"/>
              </a:solidFill>
              <a:ln>
                <a:noFill/>
              </a:ln>
              <a:effectLst/>
            </c:spPr>
            <c:extLst>
              <c:ext xmlns:c16="http://schemas.microsoft.com/office/drawing/2014/chart" uri="{C3380CC4-5D6E-409C-BE32-E72D297353CC}">
                <c16:uniqueId val="{00000027-0A8B-4EE4-915C-9A50188E01B0}"/>
              </c:ext>
            </c:extLst>
          </c:dPt>
          <c:dLbls>
            <c:spPr>
              <a:noFill/>
              <a:ln>
                <a:noFill/>
              </a:ln>
              <a:effectLst/>
            </c:spPr>
            <c:txPr>
              <a:bodyPr rot="-5400000" spcFirstLastPara="1" vertOverflow="clip" horzOverflow="clip" vert="horz" wrap="square" lIns="38100" tIns="19050" rIns="38100" bIns="19050" anchor="ctr" anchorCtr="1">
                <a:spAutoFit/>
              </a:bodyPr>
              <a:lstStyle/>
              <a:p>
                <a:pPr>
                  <a:defRPr sz="12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('Summary Statistics'!$J$6:$J$8,'Summary Statistics'!$J$10,'Summary Statistics'!$J$12:$J$14,'Summary Statistics'!$J$16,'Summary Statistics'!$J$18:$J$20,'Summary Statistics'!$J$22,'Summary Statistics'!$J$24:$J$26,'Summary Statistics'!$J$28,'Summary Statistics'!$J$30:$J$32,'Summary Statistics'!$J$34,'Summary Statistics'!$J$36:$J$38,'Summary Statistics'!$J$40,'Summary Statistics'!$J$42:$J$43)</c:f>
              <c:numCache>
                <c:formatCode>0%</c:formatCode>
                <c:ptCount val="26"/>
                <c:pt idx="0">
                  <c:v>0</c:v>
                </c:pt>
                <c:pt idx="1">
                  <c:v>0</c:v>
                </c:pt>
                <c:pt idx="2">
                  <c:v>0</c:v>
                </c:pt>
                <c:pt idx="4">
                  <c:v>0</c:v>
                </c:pt>
                <c:pt idx="5">
                  <c:v>0</c:v>
                </c:pt>
                <c:pt idx="6">
                  <c:v>0</c:v>
                </c:pt>
                <c:pt idx="8">
                  <c:v>0</c:v>
                </c:pt>
                <c:pt idx="9">
                  <c:v>0</c:v>
                </c:pt>
                <c:pt idx="10">
                  <c:v>0</c:v>
                </c:pt>
                <c:pt idx="12">
                  <c:v>0</c:v>
                </c:pt>
                <c:pt idx="13">
                  <c:v>0</c:v>
                </c:pt>
                <c:pt idx="14">
                  <c:v>0</c:v>
                </c:pt>
                <c:pt idx="16">
                  <c:v>0</c:v>
                </c:pt>
                <c:pt idx="17">
                  <c:v>0</c:v>
                </c:pt>
                <c:pt idx="18">
                  <c:v>0</c:v>
                </c:pt>
                <c:pt idx="20">
                  <c:v>0</c:v>
                </c:pt>
                <c:pt idx="21">
                  <c:v>0</c:v>
                </c:pt>
                <c:pt idx="22">
                  <c:v>0</c:v>
                </c:pt>
                <c:pt idx="24">
                  <c:v>0</c:v>
                </c:pt>
                <c:pt idx="25">
                  <c:v>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'Summary Statistics'!$J$5</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('Summary Statistics'!$G$6:$G$8,'Summary Statistics'!$G$10,'Summary Statistics'!$G$12:$G$14,'Summary Statistics'!$G$16,'Summary Statistics'!$G$18:$G$20,'Summary Statistics'!$G$22,'Summary Statistics'!$G$24:$G$26,'Summary Statistics'!$G$28,'Summary Statist</c15:sqref>
                        </c15:formulaRef>
                      </c:ext>
                    </c:extLst>
                    <c:strCache>
                      <c:ptCount val="26"/>
                      <c:pt idx="0">
                        <c:v>Essential Elements (3 pts)</c:v>
                      </c:pt>
                      <c:pt idx="1">
                        <c:v>Desired Elements (2 pts)</c:v>
                      </c:pt>
                      <c:pt idx="2">
                        <c:v>Extras (1 pt)</c:v>
                      </c:pt>
                      <c:pt idx="4">
                        <c:v>Essential Elements (3 pts)</c:v>
                      </c:pt>
                      <c:pt idx="5">
                        <c:v>Desired Elements (2 pts)</c:v>
                      </c:pt>
                      <c:pt idx="6">
                        <c:v>Extras (1 pt)</c:v>
                      </c:pt>
                      <c:pt idx="8">
                        <c:v>Essential Elements (3 pts)</c:v>
                      </c:pt>
                      <c:pt idx="9">
                        <c:v>Desired Elements (2 pts)</c:v>
                      </c:pt>
                      <c:pt idx="10">
                        <c:v>Extras (1 pt)</c:v>
                      </c:pt>
                      <c:pt idx="12">
                        <c:v>Essential Elements (3 pts)</c:v>
                      </c:pt>
                      <c:pt idx="13">
                        <c:v>Desired Elements (2 pts)</c:v>
                      </c:pt>
                      <c:pt idx="14">
                        <c:v>Extras (1 pt)</c:v>
                      </c:pt>
                      <c:pt idx="16">
                        <c:v>Essential Elements (3 pts)</c:v>
                      </c:pt>
                      <c:pt idx="17">
                        <c:v>Desired Elements (2 pts)</c:v>
                      </c:pt>
                      <c:pt idx="18">
                        <c:v>Extras (1 pt)</c:v>
                      </c:pt>
                      <c:pt idx="20">
                        <c:v>Essential Elements (3 pts)</c:v>
                      </c:pt>
                      <c:pt idx="21">
                        <c:v>Desired Elements (2 pts)</c:v>
                      </c:pt>
                      <c:pt idx="22">
                        <c:v>Extras (1 pt)</c:v>
                      </c:pt>
                      <c:pt idx="24">
                        <c:v>Desired Elements (2 pts)</c:v>
                      </c:pt>
                      <c:pt idx="25">
                        <c:v>Extras (1 pt)</c:v>
                      </c:pt>
                    </c:strCache>
                  </c:strRef>
                </c15:cat>
              </c15:filteredCategoryTitle>
            </c:ext>
            <c:ext xmlns:c16="http://schemas.microsoft.com/office/drawing/2014/chart" uri="{C3380CC4-5D6E-409C-BE32-E72D297353CC}">
              <c16:uniqueId val="{00000028-0A8B-4EE4-915C-9A50188E01B0}"/>
            </c:ext>
          </c:extLst>
        </c:ser>
        <c:dLbls>
          <c:dLblPos val="outEnd"/>
          <c:showLegendKey val="0"/>
          <c:showVal val="1"/>
          <c:showCatName val="0"/>
          <c:showSerName val="0"/>
          <c:showPercent val="0"/>
          <c:showBubbleSize val="0"/>
        </c:dLbls>
        <c:gapWidth val="444"/>
        <c:overlap val="-90"/>
        <c:axId val="60879616"/>
        <c:axId val="60881536"/>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val>
                  <c:numRef>
                    <c:extLst>
                      <c:ext uri="{02D57815-91ED-43cb-92C2-25804820EDAC}">
                        <c15:formulaRef>
                          <c15:sqref>('Summary Statistics'!$H$6:$H$8,'Summary Statistics'!$H$10,'Summary Statistics'!$H$12:$H$14,'Summary Statistics'!$H$16,'Summary Statistics'!$H$18:$H$20,'Summary Statistics'!$H$22,'Summary Statistics'!$H$24:$H$26,'Summary Statistics'!$H$28,'Summary Statist</c15:sqref>
                        </c15:formulaRef>
                      </c:ext>
                    </c:extLst>
                    <c:numCache>
                      <c:formatCode>General</c:formatCode>
                      <c:ptCount val="26"/>
                      <c:pt idx="0">
                        <c:v>6</c:v>
                      </c:pt>
                      <c:pt idx="1">
                        <c:v>12</c:v>
                      </c:pt>
                      <c:pt idx="2">
                        <c:v>7</c:v>
                      </c:pt>
                      <c:pt idx="4">
                        <c:v>3</c:v>
                      </c:pt>
                      <c:pt idx="5">
                        <c:v>6</c:v>
                      </c:pt>
                      <c:pt idx="6">
                        <c:v>2</c:v>
                      </c:pt>
                      <c:pt idx="8">
                        <c:v>6</c:v>
                      </c:pt>
                      <c:pt idx="9">
                        <c:v>6</c:v>
                      </c:pt>
                      <c:pt idx="10">
                        <c:v>7</c:v>
                      </c:pt>
                      <c:pt idx="12">
                        <c:v>6</c:v>
                      </c:pt>
                      <c:pt idx="13">
                        <c:v>4</c:v>
                      </c:pt>
                      <c:pt idx="14">
                        <c:v>1</c:v>
                      </c:pt>
                      <c:pt idx="16">
                        <c:v>3</c:v>
                      </c:pt>
                      <c:pt idx="17">
                        <c:v>2</c:v>
                      </c:pt>
                      <c:pt idx="18">
                        <c:v>1</c:v>
                      </c:pt>
                      <c:pt idx="20">
                        <c:v>15</c:v>
                      </c:pt>
                      <c:pt idx="21">
                        <c:v>12</c:v>
                      </c:pt>
                      <c:pt idx="22">
                        <c:v>3</c:v>
                      </c:pt>
                      <c:pt idx="24">
                        <c:v>20</c:v>
                      </c:pt>
                      <c:pt idx="25">
                        <c:v>25</c:v>
                      </c:pt>
                    </c:numCache>
                  </c:numRef>
                </c:val>
                <c:extLst>
                  <c:ext uri="{02D57815-91ED-43cb-92C2-25804820EDAC}">
                    <c15:filteredSeriesTitle>
                      <c15:tx>
                        <c:strRef>
                          <c:extLst xmlns:c16="http://schemas.microsoft.com/office/drawing/2014/chart">
                            <c:ext uri="{02D57815-91ED-43cb-92C2-25804820EDAC}">
                              <c15:formulaRef>
                                <c15:sqref>'Summary Statistics'!$H$5</c15:sqref>
                              </c15:formulaRef>
                            </c:ext>
                          </c:extLst>
                          <c:strCache>
                            <c:ptCount val="1"/>
                            <c:pt idx="0">
                              <c:v>Scored</c:v>
                            </c:pt>
                          </c:strCache>
                        </c:strRef>
                      </c15:tx>
                    </c15:filteredSeriesTitle>
                  </c:ext>
                  <c:ext uri="{02D57815-91ED-43cb-92C2-25804820EDAC}">
                    <c15:filteredCategoryTitle>
                      <c15:cat>
                        <c:strRef>
                          <c:extLst>
                            <c:ext uri="{02D57815-91ED-43cb-92C2-25804820EDAC}">
                              <c15:formulaRef>
                                <c15:sqref>('Summary Statistics'!$G$6:$G$8,'Summary Statistics'!$G$10,'Summary Statistics'!$G$12:$G$14,'Summary Statistics'!$G$16,'Summary Statistics'!$G$18:$G$20,'Summary Statistics'!$G$22,'Summary Statistics'!$G$24:$G$26,'Summary Statistics'!$G$28,'Summary Statist</c15:sqref>
                              </c15:formulaRef>
                            </c:ext>
                          </c:extLst>
                          <c:strCache>
                            <c:ptCount val="26"/>
                            <c:pt idx="0">
                              <c:v>Essential Elements (3 pts)</c:v>
                            </c:pt>
                            <c:pt idx="1">
                              <c:v>Desired Elements (2 pts)</c:v>
                            </c:pt>
                            <c:pt idx="2">
                              <c:v>Extras (1 pt)</c:v>
                            </c:pt>
                            <c:pt idx="4">
                              <c:v>Essential Elements (3 pts)</c:v>
                            </c:pt>
                            <c:pt idx="5">
                              <c:v>Desired Elements (2 pts)</c:v>
                            </c:pt>
                            <c:pt idx="6">
                              <c:v>Extras (1 pt)</c:v>
                            </c:pt>
                            <c:pt idx="8">
                              <c:v>Essential Elements (3 pts)</c:v>
                            </c:pt>
                            <c:pt idx="9">
                              <c:v>Desired Elements (2 pts)</c:v>
                            </c:pt>
                            <c:pt idx="10">
                              <c:v>Extras (1 pt)</c:v>
                            </c:pt>
                            <c:pt idx="12">
                              <c:v>Essential Elements (3 pts)</c:v>
                            </c:pt>
                            <c:pt idx="13">
                              <c:v>Desired Elements (2 pts)</c:v>
                            </c:pt>
                            <c:pt idx="14">
                              <c:v>Extras (1 pt)</c:v>
                            </c:pt>
                            <c:pt idx="16">
                              <c:v>Essential Elements (3 pts)</c:v>
                            </c:pt>
                            <c:pt idx="17">
                              <c:v>Desired Elements (2 pts)</c:v>
                            </c:pt>
                            <c:pt idx="18">
                              <c:v>Extras (1 pt)</c:v>
                            </c:pt>
                            <c:pt idx="20">
                              <c:v>Essential Elements (3 pts)</c:v>
                            </c:pt>
                            <c:pt idx="21">
                              <c:v>Desired Elements (2 pts)</c:v>
                            </c:pt>
                            <c:pt idx="22">
                              <c:v>Extras (1 pt)</c:v>
                            </c:pt>
                            <c:pt idx="24">
                              <c:v>Desired Elements (2 pts)</c:v>
                            </c:pt>
                            <c:pt idx="25">
                              <c:v>Extras (1 pt)</c:v>
                            </c:pt>
                          </c:strCache>
                        </c:strRef>
                      </c15:cat>
                    </c15:filteredCategoryTitle>
                  </c:ext>
                  <c:ext xmlns:c16="http://schemas.microsoft.com/office/drawing/2014/chart" uri="{C3380CC4-5D6E-409C-BE32-E72D297353CC}">
                    <c16:uniqueId val="{00000029-0A8B-4EE4-915C-9A50188E01B0}"/>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extLst xmlns:c15="http://schemas.microsoft.com/office/drawing/2012/chart">
                      <c:ext xmlns:c15="http://schemas.microsoft.com/office/drawing/2012/chart" uri="{02D57815-91ED-43cb-92C2-25804820EDAC}">
                        <c15:formulaRef>
                          <c15:sqref>('Summary Statistics'!$I$6:$I$8,'Summary Statistics'!$I$10,'Summary Statistics'!$I$12:$I$14,'Summary Statistics'!$I$16,'Summary Statistics'!$I$18:$I$20,'Summary Statistics'!$I$22,'Summary Statistics'!$I$24:$I$26,'Summary Statistics'!$I$28,'Summary Statist</c15:sqref>
                        </c15:formulaRef>
                      </c:ext>
                    </c:extLst>
                    <c:numCache>
                      <c:formatCode>General</c:formatCode>
                      <c:ptCount val="26"/>
                      <c:pt idx="0">
                        <c:v>21</c:v>
                      </c:pt>
                      <c:pt idx="1">
                        <c:v>16</c:v>
                      </c:pt>
                      <c:pt idx="2">
                        <c:v>12</c:v>
                      </c:pt>
                      <c:pt idx="4">
                        <c:v>3</c:v>
                      </c:pt>
                      <c:pt idx="5">
                        <c:v>6</c:v>
                      </c:pt>
                      <c:pt idx="6">
                        <c:v>5</c:v>
                      </c:pt>
                      <c:pt idx="8">
                        <c:v>9</c:v>
                      </c:pt>
                      <c:pt idx="9">
                        <c:v>8</c:v>
                      </c:pt>
                      <c:pt idx="10">
                        <c:v>8</c:v>
                      </c:pt>
                      <c:pt idx="12">
                        <c:v>6</c:v>
                      </c:pt>
                      <c:pt idx="13">
                        <c:v>4</c:v>
                      </c:pt>
                      <c:pt idx="14">
                        <c:v>1</c:v>
                      </c:pt>
                      <c:pt idx="16">
                        <c:v>3</c:v>
                      </c:pt>
                      <c:pt idx="17">
                        <c:v>2</c:v>
                      </c:pt>
                      <c:pt idx="18">
                        <c:v>1</c:v>
                      </c:pt>
                      <c:pt idx="20">
                        <c:v>15</c:v>
                      </c:pt>
                      <c:pt idx="21">
                        <c:v>16</c:v>
                      </c:pt>
                      <c:pt idx="22">
                        <c:v>4</c:v>
                      </c:pt>
                      <c:pt idx="24">
                        <c:v>24</c:v>
                      </c:pt>
                      <c:pt idx="25">
                        <c:v>30</c:v>
                      </c:pt>
                    </c:numCache>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'Summary Statistics'!$I$5</c15:sqref>
                              </c15:formulaRef>
                            </c:ext>
                          </c:extLst>
                          <c:strCache>
                            <c:ptCount val="1"/>
                            <c:pt idx="0">
                              <c:v>Total Points</c:v>
                            </c:pt>
                          </c:strCache>
                        </c:strRef>
                      </c15:tx>
                    </c15:filteredSeriesTitle>
                  </c:ext>
                  <c:ext xmlns:c15="http://schemas.microsoft.com/office/drawing/2012/chart" uri="{02D57815-91ED-43cb-92C2-25804820EDAC}">
                    <c15:filteredCategoryTitle>
                      <c15:cat>
                        <c:strRef>
                          <c:extLst>
                            <c:ext uri="{02D57815-91ED-43cb-92C2-25804820EDAC}">
                              <c15:formulaRef>
                                <c15:sqref>('Summary Statistics'!$G$6:$G$8,'Summary Statistics'!$G$10,'Summary Statistics'!$G$12:$G$14,'Summary Statistics'!$G$16,'Summary Statistics'!$G$18:$G$20,'Summary Statistics'!$G$22,'Summary Statistics'!$G$24:$G$26,'Summary Statistics'!$G$28,'Summary Statist</c15:sqref>
                              </c15:formulaRef>
                            </c:ext>
                          </c:extLst>
                          <c:strCache>
                            <c:ptCount val="26"/>
                            <c:pt idx="0">
                              <c:v>Essential Elements (3 pts)</c:v>
                            </c:pt>
                            <c:pt idx="1">
                              <c:v>Desired Elements (2 pts)</c:v>
                            </c:pt>
                            <c:pt idx="2">
                              <c:v>Extras (1 pt)</c:v>
                            </c:pt>
                            <c:pt idx="4">
                              <c:v>Essential Elements (3 pts)</c:v>
                            </c:pt>
                            <c:pt idx="5">
                              <c:v>Desired Elements (2 pts)</c:v>
                            </c:pt>
                            <c:pt idx="6">
                              <c:v>Extras (1 pt)</c:v>
                            </c:pt>
                            <c:pt idx="8">
                              <c:v>Essential Elements (3 pts)</c:v>
                            </c:pt>
                            <c:pt idx="9">
                              <c:v>Desired Elements (2 pts)</c:v>
                            </c:pt>
                            <c:pt idx="10">
                              <c:v>Extras (1 pt)</c:v>
                            </c:pt>
                            <c:pt idx="12">
                              <c:v>Essential Elements (3 pts)</c:v>
                            </c:pt>
                            <c:pt idx="13">
                              <c:v>Desired Elements (2 pts)</c:v>
                            </c:pt>
                            <c:pt idx="14">
                              <c:v>Extras (1 pt)</c:v>
                            </c:pt>
                            <c:pt idx="16">
                              <c:v>Essential Elements (3 pts)</c:v>
                            </c:pt>
                            <c:pt idx="17">
                              <c:v>Desired Elements (2 pts)</c:v>
                            </c:pt>
                            <c:pt idx="18">
                              <c:v>Extras (1 pt)</c:v>
                            </c:pt>
                            <c:pt idx="20">
                              <c:v>Essential Elements (3 pts)</c:v>
                            </c:pt>
                            <c:pt idx="21">
                              <c:v>Desired Elements (2 pts)</c:v>
                            </c:pt>
                            <c:pt idx="22">
                              <c:v>Extras (1 pt)</c:v>
                            </c:pt>
                            <c:pt idx="24">
                              <c:v>Desired Elements (2 pts)</c:v>
                            </c:pt>
                            <c:pt idx="25">
                              <c:v>Extras (1 pt)</c:v>
                            </c:pt>
                          </c:strCache>
                        </c:strRef>
                      </c15:cat>
                    </c15:filteredCategoryTitle>
                  </c:ext>
                  <c:ext xmlns:c16="http://schemas.microsoft.com/office/drawing/2014/chart" uri="{C3380CC4-5D6E-409C-BE32-E72D297353CC}">
                    <c16:uniqueId val="{0000002A-0A8B-4EE4-915C-9A50188E01B0}"/>
                  </c:ext>
                </c:extLst>
              </c15:ser>
            </c15:filteredBarSeries>
            <c15:filteredBarSeries>
              <c15:ser>
                <c:idx val="3"/>
                <c:order val="3"/>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extLst xmlns:c15="http://schemas.microsoft.com/office/drawing/2012/chart">
                      <c:ext xmlns:c15="http://schemas.microsoft.com/office/drawing/2012/chart" uri="{02D57815-91ED-43cb-92C2-25804820EDAC}">
                        <c15:formulaRef>
                          <c15:sqref>('Summary Statistics'!$K$6:$K$8,'Summary Statistics'!$K$10,'Summary Statistics'!$K$12:$K$14,'Summary Statistics'!$K$16,'Summary Statistics'!$K$18:$K$20,'Summary Statistics'!$K$22,'Summary Statistics'!$K$24:$K$26,'Summary Statistics'!$K$28,'Summary Statist</c15:sqref>
                        </c15:formulaRef>
                      </c:ext>
                    </c:extLst>
                    <c:numCache>
                      <c:formatCode>General</c:formatCode>
                      <c:ptCount val="26"/>
                      <c:pt idx="0">
                        <c:v>0</c:v>
                      </c:pt>
                      <c:pt idx="1">
                        <c:v>0</c:v>
                      </c:pt>
                      <c:pt idx="2">
                        <c:v>0</c:v>
                      </c:pt>
                      <c:pt idx="4">
                        <c:v>0</c:v>
                      </c:pt>
                      <c:pt idx="5">
                        <c:v>0</c:v>
                      </c:pt>
                      <c:pt idx="6">
                        <c:v>0</c:v>
                      </c:pt>
                      <c:pt idx="8">
                        <c:v>0</c:v>
                      </c:pt>
                      <c:pt idx="9">
                        <c:v>0</c:v>
                      </c:pt>
                      <c:pt idx="10">
                        <c:v>0</c:v>
                      </c:pt>
                      <c:pt idx="12">
                        <c:v>0</c:v>
                      </c:pt>
                      <c:pt idx="13">
                        <c:v>0</c:v>
                      </c:pt>
                      <c:pt idx="14">
                        <c:v>0</c:v>
                      </c:pt>
                      <c:pt idx="16">
                        <c:v>0</c:v>
                      </c:pt>
                      <c:pt idx="17">
                        <c:v>0</c:v>
                      </c:pt>
                      <c:pt idx="18">
                        <c:v>0</c:v>
                      </c:pt>
                      <c:pt idx="20">
                        <c:v>0</c:v>
                      </c:pt>
                      <c:pt idx="21">
                        <c:v>0</c:v>
                      </c:pt>
                      <c:pt idx="22">
                        <c:v>0</c:v>
                      </c:pt>
                      <c:pt idx="24">
                        <c:v>0</c:v>
                      </c:pt>
                      <c:pt idx="25">
                        <c:v>0</c:v>
                      </c:pt>
                    </c:numCache>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'Summary Statistics'!$K$5</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('Summary Statistics'!$G$6:$G$8,'Summary Statistics'!$G$10,'Summary Statistics'!$G$12:$G$14,'Summary Statistics'!$G$16,'Summary Statistics'!$G$18:$G$20,'Summary Statistics'!$G$22,'Summary Statistics'!$G$24:$G$26,'Summary Statistics'!$G$28,'Summary Statist</c15:sqref>
                              </c15:formulaRef>
                            </c:ext>
                          </c:extLst>
                          <c:strCache>
                            <c:ptCount val="26"/>
                            <c:pt idx="0">
                              <c:v>Essential Elements (3 pts)</c:v>
                            </c:pt>
                            <c:pt idx="1">
                              <c:v>Desired Elements (2 pts)</c:v>
                            </c:pt>
                            <c:pt idx="2">
                              <c:v>Extras (1 pt)</c:v>
                            </c:pt>
                            <c:pt idx="4">
                              <c:v>Essential Elements (3 pts)</c:v>
                            </c:pt>
                            <c:pt idx="5">
                              <c:v>Desired Elements (2 pts)</c:v>
                            </c:pt>
                            <c:pt idx="6">
                              <c:v>Extras (1 pt)</c:v>
                            </c:pt>
                            <c:pt idx="8">
                              <c:v>Essential Elements (3 pts)</c:v>
                            </c:pt>
                            <c:pt idx="9">
                              <c:v>Desired Elements (2 pts)</c:v>
                            </c:pt>
                            <c:pt idx="10">
                              <c:v>Extras (1 pt)</c:v>
                            </c:pt>
                            <c:pt idx="12">
                              <c:v>Essential Elements (3 pts)</c:v>
                            </c:pt>
                            <c:pt idx="13">
                              <c:v>Desired Elements (2 pts)</c:v>
                            </c:pt>
                            <c:pt idx="14">
                              <c:v>Extras (1 pt)</c:v>
                            </c:pt>
                            <c:pt idx="16">
                              <c:v>Essential Elements (3 pts)</c:v>
                            </c:pt>
                            <c:pt idx="17">
                              <c:v>Desired Elements (2 pts)</c:v>
                            </c:pt>
                            <c:pt idx="18">
                              <c:v>Extras (1 pt)</c:v>
                            </c:pt>
                            <c:pt idx="20">
                              <c:v>Essential Elements (3 pts)</c:v>
                            </c:pt>
                            <c:pt idx="21">
                              <c:v>Desired Elements (2 pts)</c:v>
                            </c:pt>
                            <c:pt idx="22">
                              <c:v>Extras (1 pt)</c:v>
                            </c:pt>
                            <c:pt idx="24">
                              <c:v>Desired Elements (2 pts)</c:v>
                            </c:pt>
                            <c:pt idx="25">
                              <c:v>Extras (1 pt)</c:v>
                            </c:pt>
                          </c:strCache>
                        </c:strRef>
                      </c15:cat>
                    </c15:filteredCategoryTitle>
                  </c:ext>
                  <c:ext xmlns:c16="http://schemas.microsoft.com/office/drawing/2014/chart" uri="{C3380CC4-5D6E-409C-BE32-E72D297353CC}">
                    <c16:uniqueId val="{0000002B-0A8B-4EE4-915C-9A50188E01B0}"/>
                  </c:ext>
                </c:extLst>
              </c15:ser>
            </c15:filteredBarSeries>
          </c:ext>
        </c:extLst>
      </c:barChart>
      <c:catAx>
        <c:axId val="60879616"/>
        <c:scaling>
          <c:orientation val="minMax"/>
        </c:scaling>
        <c:delete val="0"/>
        <c:axPos val="b"/>
        <c:majorGridlines>
          <c:spPr>
            <a:ln w="9525" cap="flat" cmpd="sng" algn="ctr">
              <a:solidFill>
                <a:schemeClr val="tx1">
                  <a:lumMod val="15000"/>
                  <a:lumOff val="85000"/>
                </a:schemeClr>
              </a:solidFill>
              <a:round/>
            </a:ln>
            <a:effectLst/>
          </c:spPr>
        </c:majorGridlines>
        <c:title>
          <c:layout>
            <c:manualLayout>
              <c:xMode val="edge"/>
              <c:yMode val="edge"/>
              <c:x val="0.84679581573152074"/>
              <c:y val="0.9496293408098494"/>
            </c:manualLayout>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60881536"/>
        <c:crosses val="autoZero"/>
        <c:auto val="1"/>
        <c:lblAlgn val="ctr"/>
        <c:lblOffset val="100"/>
        <c:noMultiLvlLbl val="0"/>
      </c:catAx>
      <c:valAx>
        <c:axId val="60881536"/>
        <c:scaling>
          <c:orientation val="minMax"/>
          <c:max val="1"/>
        </c:scaling>
        <c:delete val="1"/>
        <c:axPos val="l"/>
        <c:numFmt formatCode="0%" sourceLinked="1"/>
        <c:majorTickMark val="none"/>
        <c:minorTickMark val="none"/>
        <c:tickLblPos val="nextTo"/>
        <c:crossAx val="608796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140494</xdr:colOff>
      <xdr:row>5</xdr:row>
      <xdr:rowOff>447675</xdr:rowOff>
    </xdr:from>
    <xdr:to>
      <xdr:col>3</xdr:col>
      <xdr:colOff>2382</xdr:colOff>
      <xdr:row>11</xdr:row>
      <xdr:rowOff>109720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494" y="1745456"/>
          <a:ext cx="1766888" cy="2095683"/>
        </a:xfrm>
        <a:prstGeom prst="rect">
          <a:avLst/>
        </a:prstGeom>
      </xdr:spPr>
    </xdr:pic>
    <xdr:clientData/>
  </xdr:twoCellAnchor>
  <xdr:twoCellAnchor editAs="oneCell">
    <xdr:from>
      <xdr:col>0</xdr:col>
      <xdr:colOff>92869</xdr:colOff>
      <xdr:row>15</xdr:row>
      <xdr:rowOff>161925</xdr:rowOff>
    </xdr:from>
    <xdr:to>
      <xdr:col>2</xdr:col>
      <xdr:colOff>665376</xdr:colOff>
      <xdr:row>20</xdr:row>
      <xdr:rowOff>177684</xdr:rowOff>
    </xdr:to>
    <xdr:pic>
      <xdr:nvPicPr>
        <xdr:cNvPr id="5" name="Picture 4" descr="Image result for usf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869" y="4079081"/>
          <a:ext cx="1790755" cy="1961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104775</xdr:rowOff>
    </xdr:from>
    <xdr:to>
      <xdr:col>2</xdr:col>
      <xdr:colOff>665165</xdr:colOff>
      <xdr:row>5</xdr:row>
      <xdr:rowOff>428625</xdr:rowOff>
    </xdr:to>
    <xdr:pic>
      <xdr:nvPicPr>
        <xdr:cNvPr id="4" name="Picture 3" descr="logo_med_res.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stretch>
          <a:fillRect/>
        </a:stretch>
      </xdr:blipFill>
      <xdr:spPr>
        <a:xfrm>
          <a:off x="0" y="295275"/>
          <a:ext cx="1883413" cy="1231106"/>
        </a:xfrm>
        <a:prstGeom prst="rect">
          <a:avLst/>
        </a:prstGeom>
        <a:ln>
          <a:solidFill>
            <a:srgbClr val="333300"/>
          </a:solid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0.886</cdr:x>
      <cdr:y>0.89884</cdr:y>
    </cdr:from>
    <cdr:to>
      <cdr:x>1</cdr:x>
      <cdr:y>1</cdr:y>
    </cdr:to>
    <cdr:sp macro="" textlink="">
      <cdr:nvSpPr>
        <cdr:cNvPr id="9" name="TextBox 1"/>
        <cdr:cNvSpPr txBox="1"/>
      </cdr:nvSpPr>
      <cdr:spPr>
        <a:xfrm xmlns:a="http://schemas.openxmlformats.org/drawingml/2006/main">
          <a:off x="6137040" y="4386574"/>
          <a:ext cx="789649" cy="493710"/>
        </a:xfrm>
        <a:prstGeom xmlns:a="http://schemas.openxmlformats.org/drawingml/2006/main" prst="rect">
          <a:avLst/>
        </a:prstGeom>
        <a:solidFill xmlns:a="http://schemas.openxmlformats.org/drawingml/2006/main">
          <a:srgbClr val="C00000"/>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u="none" baseline="0">
              <a:solidFill>
                <a:schemeClr val="bg1"/>
              </a:solidFill>
              <a:uFill>
                <a:solidFill>
                  <a:schemeClr val="bg1"/>
                </a:solidFill>
              </a:uFill>
              <a:latin typeface="Arial" panose="020B0604020202020204" pitchFamily="34" charset="0"/>
              <a:cs typeface="Arial" panose="020B0604020202020204" pitchFamily="34" charset="0"/>
            </a:rPr>
            <a:t>Reducing Impervious Surfaces</a:t>
          </a:r>
        </a:p>
      </cdr:txBody>
    </cdr:sp>
  </cdr:relSizeAnchor>
  <cdr:relSizeAnchor xmlns:cdr="http://schemas.openxmlformats.org/drawingml/2006/chartDrawing">
    <cdr:from>
      <cdr:x>0.0529</cdr:x>
      <cdr:y>0.89884</cdr:y>
    </cdr:from>
    <cdr:to>
      <cdr:x>0.18916</cdr:x>
      <cdr:y>1</cdr:y>
    </cdr:to>
    <cdr:sp macro="" textlink="">
      <cdr:nvSpPr>
        <cdr:cNvPr id="2" name="TextBox 1"/>
        <cdr:cNvSpPr txBox="1"/>
      </cdr:nvSpPr>
      <cdr:spPr>
        <a:xfrm xmlns:a="http://schemas.openxmlformats.org/drawingml/2006/main">
          <a:off x="369423" y="4449616"/>
          <a:ext cx="951615" cy="500806"/>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tIns="27432" bIns="27432" rtlCol="0" anchor="ctr"/>
        <a:lstStyle xmlns:a="http://schemas.openxmlformats.org/drawingml/2006/main"/>
        <a:p xmlns:a="http://schemas.openxmlformats.org/drawingml/2006/main">
          <a:pPr algn="ctr"/>
          <a:r>
            <a:rPr lang="en-US" sz="1000">
              <a:latin typeface="Arial" panose="020B0604020202020204" pitchFamily="34" charset="0"/>
              <a:cs typeface="Arial" panose="020B0604020202020204" pitchFamily="34" charset="0"/>
            </a:rPr>
            <a:t>Tree Car</a:t>
          </a:r>
          <a:r>
            <a:rPr lang="en-US" sz="1000" baseline="0">
              <a:latin typeface="Arial" panose="020B0604020202020204" pitchFamily="34" charset="0"/>
              <a:cs typeface="Arial" panose="020B0604020202020204" pitchFamily="34" charset="0"/>
            </a:rPr>
            <a:t>e and Protection</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0.18916</cdr:x>
      <cdr:y>0.89884</cdr:y>
    </cdr:from>
    <cdr:to>
      <cdr:x>0.32469</cdr:x>
      <cdr:y>1</cdr:y>
    </cdr:to>
    <cdr:sp macro="" textlink="">
      <cdr:nvSpPr>
        <cdr:cNvPr id="3" name="TextBox 1"/>
        <cdr:cNvSpPr txBox="1"/>
      </cdr:nvSpPr>
      <cdr:spPr>
        <a:xfrm xmlns:a="http://schemas.openxmlformats.org/drawingml/2006/main">
          <a:off x="1310227" y="4386574"/>
          <a:ext cx="938800" cy="493710"/>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atin typeface="Arial" panose="020B0604020202020204" pitchFamily="34" charset="0"/>
              <a:cs typeface="Arial" panose="020B0604020202020204" pitchFamily="34" charset="0"/>
            </a:rPr>
            <a:t>Plans and Goals</a:t>
          </a:r>
        </a:p>
      </cdr:txBody>
    </cdr:sp>
  </cdr:relSizeAnchor>
  <cdr:relSizeAnchor xmlns:cdr="http://schemas.openxmlformats.org/drawingml/2006/chartDrawing">
    <cdr:from>
      <cdr:x>0.32429</cdr:x>
      <cdr:y>0.89884</cdr:y>
    </cdr:from>
    <cdr:to>
      <cdr:x>0.47333</cdr:x>
      <cdr:y>1</cdr:y>
    </cdr:to>
    <cdr:sp macro="" textlink="">
      <cdr:nvSpPr>
        <cdr:cNvPr id="5" name="TextBox 1"/>
        <cdr:cNvSpPr txBox="1"/>
      </cdr:nvSpPr>
      <cdr:spPr>
        <a:xfrm xmlns:a="http://schemas.openxmlformats.org/drawingml/2006/main">
          <a:off x="2246282" y="4386574"/>
          <a:ext cx="1032327" cy="493710"/>
        </a:xfrm>
        <a:prstGeom xmlns:a="http://schemas.openxmlformats.org/drawingml/2006/main" prst="rect">
          <a:avLst/>
        </a:prstGeom>
        <a:solidFill xmlns:a="http://schemas.openxmlformats.org/drawingml/2006/main">
          <a:schemeClr val="accent6"/>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atin typeface="Arial" panose="020B0604020202020204" pitchFamily="34" charset="0"/>
              <a:cs typeface="Arial" panose="020B0604020202020204" pitchFamily="34" charset="0"/>
            </a:rPr>
            <a:t>Implementation Capacity</a:t>
          </a:r>
        </a:p>
      </cdr:txBody>
    </cdr:sp>
  </cdr:relSizeAnchor>
  <cdr:relSizeAnchor xmlns:cdr="http://schemas.openxmlformats.org/drawingml/2006/chartDrawing">
    <cdr:from>
      <cdr:x>0.47333</cdr:x>
      <cdr:y>0.89884</cdr:y>
    </cdr:from>
    <cdr:to>
      <cdr:x>0.61266</cdr:x>
      <cdr:y>1</cdr:y>
    </cdr:to>
    <cdr:sp macro="" textlink="">
      <cdr:nvSpPr>
        <cdr:cNvPr id="6" name="TextBox 1"/>
        <cdr:cNvSpPr txBox="1"/>
      </cdr:nvSpPr>
      <cdr:spPr>
        <a:xfrm xmlns:a="http://schemas.openxmlformats.org/drawingml/2006/main">
          <a:off x="3278608" y="4386575"/>
          <a:ext cx="965098" cy="493709"/>
        </a:xfrm>
        <a:prstGeom xmlns:a="http://schemas.openxmlformats.org/drawingml/2006/main" prst="rect">
          <a:avLst/>
        </a:prstGeom>
        <a:solidFill xmlns:a="http://schemas.openxmlformats.org/drawingml/2006/main">
          <a:srgbClr val="7030A0"/>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u="none" baseline="0">
              <a:solidFill>
                <a:schemeClr val="bg1"/>
              </a:solidFill>
              <a:uFill>
                <a:solidFill>
                  <a:schemeClr val="bg1"/>
                </a:solidFill>
              </a:uFill>
              <a:latin typeface="Arial" panose="020B0604020202020204" pitchFamily="34" charset="0"/>
              <a:cs typeface="Arial" panose="020B0604020202020204" pitchFamily="34" charset="0"/>
            </a:rPr>
            <a:t>Monitoring Progress</a:t>
          </a:r>
        </a:p>
      </cdr:txBody>
    </cdr:sp>
  </cdr:relSizeAnchor>
  <cdr:relSizeAnchor xmlns:cdr="http://schemas.openxmlformats.org/drawingml/2006/chartDrawing">
    <cdr:from>
      <cdr:x>0.61272</cdr:x>
      <cdr:y>0.89884</cdr:y>
    </cdr:from>
    <cdr:to>
      <cdr:x>0.75133</cdr:x>
      <cdr:y>1</cdr:y>
    </cdr:to>
    <cdr:sp macro="" textlink="">
      <cdr:nvSpPr>
        <cdr:cNvPr id="7" name="TextBox 1"/>
        <cdr:cNvSpPr txBox="1"/>
      </cdr:nvSpPr>
      <cdr:spPr>
        <a:xfrm xmlns:a="http://schemas.openxmlformats.org/drawingml/2006/main">
          <a:off x="4244150" y="4386574"/>
          <a:ext cx="960048" cy="493710"/>
        </a:xfrm>
        <a:prstGeom xmlns:a="http://schemas.openxmlformats.org/drawingml/2006/main" prst="rect">
          <a:avLst/>
        </a:prstGeom>
        <a:solidFill xmlns:a="http://schemas.openxmlformats.org/drawingml/2006/main">
          <a:srgbClr val="FF0000"/>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u="none" baseline="0">
              <a:solidFill>
                <a:schemeClr val="bg1"/>
              </a:solidFill>
              <a:uFill>
                <a:solidFill>
                  <a:schemeClr val="bg1"/>
                </a:solidFill>
              </a:uFill>
              <a:latin typeface="Arial" panose="020B0604020202020204" pitchFamily="34" charset="0"/>
              <a:cs typeface="Arial" panose="020B0604020202020204" pitchFamily="34" charset="0"/>
            </a:rPr>
            <a:t>Emergency Response</a:t>
          </a:r>
        </a:p>
      </cdr:txBody>
    </cdr:sp>
  </cdr:relSizeAnchor>
  <cdr:relSizeAnchor xmlns:cdr="http://schemas.openxmlformats.org/drawingml/2006/chartDrawing">
    <cdr:from>
      <cdr:x>0.75127</cdr:x>
      <cdr:y>0.89884</cdr:y>
    </cdr:from>
    <cdr:to>
      <cdr:x>0.886</cdr:x>
      <cdr:y>1</cdr:y>
    </cdr:to>
    <cdr:sp macro="" textlink="">
      <cdr:nvSpPr>
        <cdr:cNvPr id="8" name="TextBox 1"/>
        <cdr:cNvSpPr txBox="1"/>
      </cdr:nvSpPr>
      <cdr:spPr>
        <a:xfrm xmlns:a="http://schemas.openxmlformats.org/drawingml/2006/main">
          <a:off x="5203793" y="4386574"/>
          <a:ext cx="933245" cy="493710"/>
        </a:xfrm>
        <a:prstGeom xmlns:a="http://schemas.openxmlformats.org/drawingml/2006/main" prst="rect">
          <a:avLst/>
        </a:prstGeom>
        <a:solidFill xmlns:a="http://schemas.openxmlformats.org/drawingml/2006/main">
          <a:schemeClr val="accent4"/>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u="none" baseline="0">
              <a:solidFill>
                <a:sysClr val="windowText" lastClr="000000"/>
              </a:solidFill>
              <a:uFill>
                <a:solidFill>
                  <a:schemeClr val="bg1"/>
                </a:solidFill>
              </a:uFill>
              <a:latin typeface="Arial" panose="020B0604020202020204" pitchFamily="34" charset="0"/>
              <a:cs typeface="Arial" panose="020B0604020202020204" pitchFamily="34" charset="0"/>
            </a:rPr>
            <a:t>Integration</a:t>
          </a:r>
        </a:p>
      </cdr:txBody>
    </cdr:sp>
  </cdr:relSizeAnchor>
</c:userShapes>
</file>

<file path=xl/drawings/drawing11.xml><?xml version="1.0" encoding="utf-8"?>
<c:userShapes xmlns:c="http://schemas.openxmlformats.org/drawingml/2006/chart">
  <cdr:relSizeAnchor xmlns:cdr="http://schemas.openxmlformats.org/drawingml/2006/chartDrawing">
    <cdr:from>
      <cdr:x>0.87842</cdr:x>
      <cdr:y>0.90522</cdr:y>
    </cdr:from>
    <cdr:to>
      <cdr:x>0.99965</cdr:x>
      <cdr:y>1</cdr:y>
    </cdr:to>
    <cdr:sp macro="" textlink="">
      <cdr:nvSpPr>
        <cdr:cNvPr id="9" name="TextBox 1"/>
        <cdr:cNvSpPr txBox="1"/>
      </cdr:nvSpPr>
      <cdr:spPr>
        <a:xfrm xmlns:a="http://schemas.openxmlformats.org/drawingml/2006/main">
          <a:off x="7962210" y="4977169"/>
          <a:ext cx="1098883" cy="521115"/>
        </a:xfrm>
        <a:prstGeom xmlns:a="http://schemas.openxmlformats.org/drawingml/2006/main" prst="rect">
          <a:avLst/>
        </a:prstGeom>
        <a:solidFill xmlns:a="http://schemas.openxmlformats.org/drawingml/2006/main">
          <a:srgbClr val="C00000"/>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u="none" baseline="0">
              <a:solidFill>
                <a:schemeClr val="bg1"/>
              </a:solidFill>
              <a:uFill>
                <a:solidFill>
                  <a:schemeClr val="bg1"/>
                </a:solidFill>
              </a:uFill>
              <a:latin typeface="Arial" panose="020B0604020202020204" pitchFamily="34" charset="0"/>
              <a:cs typeface="Arial" panose="020B0604020202020204" pitchFamily="34" charset="0"/>
            </a:rPr>
            <a:t>Reducing Impervious Surfaces</a:t>
          </a:r>
        </a:p>
      </cdr:txBody>
    </cdr:sp>
  </cdr:relSizeAnchor>
  <cdr:relSizeAnchor xmlns:cdr="http://schemas.openxmlformats.org/drawingml/2006/chartDrawing">
    <cdr:from>
      <cdr:x>0</cdr:x>
      <cdr:y>0.90471</cdr:y>
    </cdr:from>
    <cdr:to>
      <cdr:x>0.14756</cdr:x>
      <cdr:y>1</cdr:y>
    </cdr:to>
    <cdr:sp macro="" textlink="">
      <cdr:nvSpPr>
        <cdr:cNvPr id="2" name="TextBox 1"/>
        <cdr:cNvSpPr txBox="1"/>
      </cdr:nvSpPr>
      <cdr:spPr>
        <a:xfrm xmlns:a="http://schemas.openxmlformats.org/drawingml/2006/main">
          <a:off x="0" y="4423857"/>
          <a:ext cx="1017641" cy="46595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tIns="27432" bIns="27432" rtlCol="0" anchor="ctr"/>
        <a:lstStyle xmlns:a="http://schemas.openxmlformats.org/drawingml/2006/main"/>
        <a:p xmlns:a="http://schemas.openxmlformats.org/drawingml/2006/main">
          <a:pPr algn="ctr"/>
          <a:r>
            <a:rPr lang="en-US" sz="1200">
              <a:latin typeface="Arial" panose="020B0604020202020204" pitchFamily="34" charset="0"/>
              <a:cs typeface="Arial" panose="020B0604020202020204" pitchFamily="34" charset="0"/>
            </a:rPr>
            <a:t>Tree Car</a:t>
          </a:r>
          <a:r>
            <a:rPr lang="en-US" sz="1200" baseline="0">
              <a:latin typeface="Arial" panose="020B0604020202020204" pitchFamily="34" charset="0"/>
              <a:cs typeface="Arial" panose="020B0604020202020204" pitchFamily="34" charset="0"/>
            </a:rPr>
            <a:t>e and Protection</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0.14743</cdr:x>
      <cdr:y>0.90497</cdr:y>
    </cdr:from>
    <cdr:to>
      <cdr:x>0.29611</cdr:x>
      <cdr:y>1</cdr:y>
    </cdr:to>
    <cdr:sp macro="" textlink="">
      <cdr:nvSpPr>
        <cdr:cNvPr id="3" name="TextBox 1"/>
        <cdr:cNvSpPr txBox="1"/>
      </cdr:nvSpPr>
      <cdr:spPr>
        <a:xfrm xmlns:a="http://schemas.openxmlformats.org/drawingml/2006/main">
          <a:off x="1023763" y="4468679"/>
          <a:ext cx="1032461" cy="469236"/>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Arial" panose="020B0604020202020204" pitchFamily="34" charset="0"/>
              <a:cs typeface="Arial" panose="020B0604020202020204" pitchFamily="34" charset="0"/>
            </a:rPr>
            <a:t>Plans and Goals</a:t>
          </a:r>
        </a:p>
      </cdr:txBody>
    </cdr:sp>
  </cdr:relSizeAnchor>
  <cdr:relSizeAnchor xmlns:cdr="http://schemas.openxmlformats.org/drawingml/2006/chartDrawing">
    <cdr:from>
      <cdr:x>0.29569</cdr:x>
      <cdr:y>0.90497</cdr:y>
    </cdr:from>
    <cdr:to>
      <cdr:x>0.44479</cdr:x>
      <cdr:y>1</cdr:y>
    </cdr:to>
    <cdr:sp macro="" textlink="">
      <cdr:nvSpPr>
        <cdr:cNvPr id="5" name="TextBox 1"/>
        <cdr:cNvSpPr txBox="1"/>
      </cdr:nvSpPr>
      <cdr:spPr>
        <a:xfrm xmlns:a="http://schemas.openxmlformats.org/drawingml/2006/main">
          <a:off x="2680230" y="4975799"/>
          <a:ext cx="1351471" cy="522485"/>
        </a:xfrm>
        <a:prstGeom xmlns:a="http://schemas.openxmlformats.org/drawingml/2006/main" prst="rect">
          <a:avLst/>
        </a:prstGeom>
        <a:solidFill xmlns:a="http://schemas.openxmlformats.org/drawingml/2006/main">
          <a:schemeClr val="accent6"/>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Arial" panose="020B0604020202020204" pitchFamily="34" charset="0"/>
              <a:cs typeface="Arial" panose="020B0604020202020204" pitchFamily="34" charset="0"/>
            </a:rPr>
            <a:t>Implementation Capacity</a:t>
          </a:r>
        </a:p>
      </cdr:txBody>
    </cdr:sp>
  </cdr:relSizeAnchor>
  <cdr:relSizeAnchor xmlns:cdr="http://schemas.openxmlformats.org/drawingml/2006/chartDrawing">
    <cdr:from>
      <cdr:x>0.44437</cdr:x>
      <cdr:y>0.90513</cdr:y>
    </cdr:from>
    <cdr:to>
      <cdr:x>0.59264</cdr:x>
      <cdr:y>1</cdr:y>
    </cdr:to>
    <cdr:sp macro="" textlink="">
      <cdr:nvSpPr>
        <cdr:cNvPr id="6" name="TextBox 1"/>
        <cdr:cNvSpPr txBox="1"/>
      </cdr:nvSpPr>
      <cdr:spPr>
        <a:xfrm xmlns:a="http://schemas.openxmlformats.org/drawingml/2006/main">
          <a:off x="4027915" y="4976670"/>
          <a:ext cx="1343901" cy="521614"/>
        </a:xfrm>
        <a:prstGeom xmlns:a="http://schemas.openxmlformats.org/drawingml/2006/main" prst="rect">
          <a:avLst/>
        </a:prstGeom>
        <a:solidFill xmlns:a="http://schemas.openxmlformats.org/drawingml/2006/main">
          <a:srgbClr val="7030A0"/>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u="none" baseline="0">
              <a:solidFill>
                <a:schemeClr val="bg1"/>
              </a:solidFill>
              <a:uFill>
                <a:solidFill>
                  <a:schemeClr val="bg1"/>
                </a:solidFill>
              </a:uFill>
              <a:latin typeface="Arial" panose="020B0604020202020204" pitchFamily="34" charset="0"/>
              <a:cs typeface="Arial" panose="020B0604020202020204" pitchFamily="34" charset="0"/>
            </a:rPr>
            <a:t>Monitoring Progress</a:t>
          </a:r>
        </a:p>
      </cdr:txBody>
    </cdr:sp>
  </cdr:relSizeAnchor>
  <cdr:relSizeAnchor xmlns:cdr="http://schemas.openxmlformats.org/drawingml/2006/chartDrawing">
    <cdr:from>
      <cdr:x>0.59238</cdr:x>
      <cdr:y>0.90543</cdr:y>
    </cdr:from>
    <cdr:to>
      <cdr:x>0.73917</cdr:x>
      <cdr:y>1</cdr:y>
    </cdr:to>
    <cdr:sp macro="" textlink="">
      <cdr:nvSpPr>
        <cdr:cNvPr id="7" name="TextBox 1"/>
        <cdr:cNvSpPr txBox="1"/>
      </cdr:nvSpPr>
      <cdr:spPr>
        <a:xfrm xmlns:a="http://schemas.openxmlformats.org/drawingml/2006/main">
          <a:off x="5369478" y="4978325"/>
          <a:ext cx="1330583" cy="519959"/>
        </a:xfrm>
        <a:prstGeom xmlns:a="http://schemas.openxmlformats.org/drawingml/2006/main" prst="rect">
          <a:avLst/>
        </a:prstGeom>
        <a:solidFill xmlns:a="http://schemas.openxmlformats.org/drawingml/2006/main">
          <a:srgbClr val="FF0000"/>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u="none" baseline="0">
              <a:solidFill>
                <a:schemeClr val="bg1"/>
              </a:solidFill>
              <a:uFill>
                <a:solidFill>
                  <a:schemeClr val="bg1"/>
                </a:solidFill>
              </a:uFill>
              <a:latin typeface="Arial" panose="020B0604020202020204" pitchFamily="34" charset="0"/>
              <a:cs typeface="Arial" panose="020B0604020202020204" pitchFamily="34" charset="0"/>
            </a:rPr>
            <a:t>Emergency Response</a:t>
          </a:r>
        </a:p>
      </cdr:txBody>
    </cdr:sp>
  </cdr:relSizeAnchor>
  <cdr:relSizeAnchor xmlns:cdr="http://schemas.openxmlformats.org/drawingml/2006/chartDrawing">
    <cdr:from>
      <cdr:x>0.73927</cdr:x>
      <cdr:y>0.9052</cdr:y>
    </cdr:from>
    <cdr:to>
      <cdr:x>0.87911</cdr:x>
      <cdr:y>1</cdr:y>
    </cdr:to>
    <cdr:sp macro="" textlink="">
      <cdr:nvSpPr>
        <cdr:cNvPr id="8" name="TextBox 1"/>
        <cdr:cNvSpPr txBox="1"/>
      </cdr:nvSpPr>
      <cdr:spPr>
        <a:xfrm xmlns:a="http://schemas.openxmlformats.org/drawingml/2006/main">
          <a:off x="6700966" y="4977070"/>
          <a:ext cx="1267522" cy="521214"/>
        </a:xfrm>
        <a:prstGeom xmlns:a="http://schemas.openxmlformats.org/drawingml/2006/main" prst="rect">
          <a:avLst/>
        </a:prstGeom>
        <a:solidFill xmlns:a="http://schemas.openxmlformats.org/drawingml/2006/main">
          <a:schemeClr val="accent4"/>
        </a:solidFill>
      </cdr:spPr>
      <cdr:txBody>
        <a:bodyPr xmlns:a="http://schemas.openxmlformats.org/drawingml/2006/main" wrap="square" tIns="18288" bIns="18288"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u="none" baseline="0">
              <a:solidFill>
                <a:sysClr val="windowText" lastClr="000000"/>
              </a:solidFill>
              <a:uFill>
                <a:solidFill>
                  <a:schemeClr val="bg1"/>
                </a:solidFill>
              </a:uFill>
              <a:latin typeface="Arial" panose="020B0604020202020204" pitchFamily="34" charset="0"/>
              <a:cs typeface="Arial" panose="020B0604020202020204" pitchFamily="34" charset="0"/>
            </a:rPr>
            <a:t>Integration</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38198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417" cy="11811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38198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417" cy="11811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xdr:colOff>
      <xdr:row>6</xdr:row>
      <xdr:rowOff>38198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417" cy="11811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510</xdr:colOff>
      <xdr:row>6</xdr:row>
      <xdr:rowOff>39727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1005927" cy="11827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1235</xdr:colOff>
      <xdr:row>5</xdr:row>
      <xdr:rowOff>230227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005927" cy="11827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1005927</xdr:colOff>
      <xdr:row>5</xdr:row>
      <xdr:rowOff>230227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005927" cy="11827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xdr:colOff>
      <xdr:row>6</xdr:row>
      <xdr:rowOff>39727</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005927" cy="11827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539780</xdr:colOff>
      <xdr:row>5</xdr:row>
      <xdr:rowOff>49695</xdr:rowOff>
    </xdr:from>
    <xdr:to>
      <xdr:col>24</xdr:col>
      <xdr:colOff>467895</xdr:colOff>
      <xdr:row>30</xdr:row>
      <xdr:rowOff>129379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376859</xdr:colOff>
      <xdr:row>12</xdr:row>
      <xdr:rowOff>102704</xdr:rowOff>
    </xdr:from>
    <xdr:to>
      <xdr:col>5</xdr:col>
      <xdr:colOff>178076</xdr:colOff>
      <xdr:row>26</xdr:row>
      <xdr:rowOff>178904</xdr:rowOff>
    </xdr:to>
    <xdr:graphicFrame macro="">
      <xdr:nvGraphicFramePr>
        <xdr:cNvPr id="7" name="Chart 6">
          <a:extLst>
            <a:ext uri="{FF2B5EF4-FFF2-40B4-BE49-F238E27FC236}">
              <a16:creationId xmlns:a16="http://schemas.microsoft.com/office/drawing/2014/main" id="{00000000-0008-0000-0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1009737</xdr:colOff>
      <xdr:row>6</xdr:row>
      <xdr:rowOff>15914</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0" y="0"/>
          <a:ext cx="1005927" cy="1182727"/>
        </a:xfrm>
        <a:prstGeom prst="rect">
          <a:avLst/>
        </a:prstGeom>
      </xdr:spPr>
    </xdr:pic>
    <xdr:clientData/>
  </xdr:twoCellAnchor>
  <xdr:twoCellAnchor>
    <xdr:from>
      <xdr:col>11</xdr:col>
      <xdr:colOff>582638</xdr:colOff>
      <xdr:row>33</xdr:row>
      <xdr:rowOff>154972</xdr:rowOff>
    </xdr:from>
    <xdr:to>
      <xdr:col>27</xdr:col>
      <xdr:colOff>164260</xdr:colOff>
      <xdr:row>62</xdr:row>
      <xdr:rowOff>128756</xdr:rowOff>
    </xdr:to>
    <xdr:graphicFrame macro="">
      <xdr:nvGraphicFramePr>
        <xdr:cNvPr id="2" name="Chart 1">
          <a:extLst>
            <a:ext uri="{FF2B5EF4-FFF2-40B4-BE49-F238E27FC236}">
              <a16:creationId xmlns:a16="http://schemas.microsoft.com/office/drawing/2014/main" id="{DFB74890-921E-4366-9B8B-B3A4F0B4A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icinc.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D40"/>
  <sheetViews>
    <sheetView tabSelected="1" topLeftCell="B1" zoomScale="80" zoomScaleNormal="80" workbookViewId="0">
      <selection activeCell="D14" sqref="D14"/>
    </sheetView>
  </sheetViews>
  <sheetFormatPr defaultColWidth="8.85546875" defaultRowHeight="15"/>
  <cols>
    <col min="1" max="2" width="8.85546875" style="1"/>
    <col min="3" max="3" width="10.28515625" style="1" customWidth="1"/>
    <col min="4" max="4" width="185.140625" style="1" customWidth="1"/>
    <col min="5" max="5" width="7.28515625" style="1" customWidth="1"/>
    <col min="6" max="16384" width="8.85546875" style="1"/>
  </cols>
  <sheetData>
    <row r="2" spans="4:4" ht="20.25" thickBot="1">
      <c r="D2" s="171" t="s">
        <v>0</v>
      </c>
    </row>
    <row r="3" spans="4:4">
      <c r="D3" s="2" t="s">
        <v>1</v>
      </c>
    </row>
    <row r="4" spans="4:4">
      <c r="D4" s="228" t="s">
        <v>2</v>
      </c>
    </row>
    <row r="5" spans="4:4" ht="20.25" thickBot="1">
      <c r="D5" s="171" t="s">
        <v>3</v>
      </c>
    </row>
    <row r="6" spans="4:4" ht="60.75" customHeight="1">
      <c r="D6" s="2" t="s">
        <v>4</v>
      </c>
    </row>
    <row r="7" spans="4:4" ht="7.5" customHeight="1">
      <c r="D7" s="2"/>
    </row>
    <row r="8" spans="4:4" ht="23.25" customHeight="1">
      <c r="D8" s="171" t="s">
        <v>5</v>
      </c>
    </row>
    <row r="9" spans="4:4" ht="77.25" customHeight="1">
      <c r="D9" s="249" t="s">
        <v>6</v>
      </c>
    </row>
    <row r="10" spans="4:4" ht="8.25" customHeight="1">
      <c r="D10" s="2"/>
    </row>
    <row r="11" spans="4:4" ht="20.25" thickBot="1">
      <c r="D11" s="171" t="s">
        <v>7</v>
      </c>
    </row>
    <row r="12" spans="4:4" ht="45.75" thickTop="1">
      <c r="D12" s="2" t="s">
        <v>8</v>
      </c>
    </row>
    <row r="13" spans="4:4">
      <c r="D13" s="2"/>
    </row>
    <row r="14" spans="4:4" ht="60.75">
      <c r="D14" s="2" t="s">
        <v>9</v>
      </c>
    </row>
    <row r="15" spans="4:4">
      <c r="D15" s="2"/>
    </row>
    <row r="16" spans="4:4" ht="15.75" thickBot="1">
      <c r="D16" s="172" t="s">
        <v>10</v>
      </c>
    </row>
    <row r="17" spans="4:4" ht="45.75">
      <c r="D17" s="2" t="s">
        <v>11</v>
      </c>
    </row>
    <row r="18" spans="4:4">
      <c r="D18" s="2"/>
    </row>
    <row r="19" spans="4:4" ht="15.75" thickBot="1">
      <c r="D19" s="172" t="s">
        <v>12</v>
      </c>
    </row>
    <row r="20" spans="4:4" ht="60.75">
      <c r="D20" s="2" t="s">
        <v>13</v>
      </c>
    </row>
    <row r="21" spans="4:4">
      <c r="D21" s="2"/>
    </row>
    <row r="22" spans="4:4" ht="15.75" thickBot="1">
      <c r="D22" s="173" t="s">
        <v>14</v>
      </c>
    </row>
    <row r="23" spans="4:4" ht="45.75">
      <c r="D23" s="2" t="s">
        <v>15</v>
      </c>
    </row>
    <row r="24" spans="4:4">
      <c r="D24" s="2"/>
    </row>
    <row r="25" spans="4:4">
      <c r="D25" s="2" t="s">
        <v>16</v>
      </c>
    </row>
    <row r="27" spans="4:4" ht="20.25" thickBot="1">
      <c r="D27" s="171" t="s">
        <v>17</v>
      </c>
    </row>
    <row r="28" spans="4:4" ht="45.75" thickTop="1">
      <c r="D28" s="2" t="s">
        <v>18</v>
      </c>
    </row>
    <row r="30" spans="4:4" ht="20.25" thickBot="1">
      <c r="D30" s="171" t="s">
        <v>19</v>
      </c>
    </row>
    <row r="31" spans="4:4" ht="45.75" thickTop="1">
      <c r="D31" s="2" t="s">
        <v>20</v>
      </c>
    </row>
    <row r="33" spans="4:4" ht="30">
      <c r="D33" s="2" t="s">
        <v>21</v>
      </c>
    </row>
    <row r="35" spans="4:4" ht="30" customHeight="1">
      <c r="D35" s="2" t="s">
        <v>22</v>
      </c>
    </row>
    <row r="37" spans="4:4" ht="30">
      <c r="D37" s="2" t="s">
        <v>23</v>
      </c>
    </row>
    <row r="39" spans="4:4">
      <c r="D39" s="3" t="s">
        <v>24</v>
      </c>
    </row>
    <row r="40" spans="4:4" ht="14.25" customHeight="1">
      <c r="D40" s="1" t="s">
        <v>25</v>
      </c>
    </row>
  </sheetData>
  <hyperlinks>
    <hyperlink ref="D4" r:id="rId1" xr:uid="{62AEF938-3460-412D-8F94-47EEE0944197}"/>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4:AA1007"/>
  <sheetViews>
    <sheetView zoomScale="70" zoomScaleNormal="70" zoomScaleSheetLayoutView="100" workbookViewId="0">
      <selection activeCell="D10" sqref="D10"/>
    </sheetView>
  </sheetViews>
  <sheetFormatPr defaultColWidth="15.140625" defaultRowHeight="15" customHeight="1"/>
  <cols>
    <col min="1" max="1" width="15.140625" style="5"/>
    <col min="2" max="2" width="7.5703125" style="5" customWidth="1"/>
    <col min="3" max="3" width="7.85546875" style="5" customWidth="1"/>
    <col min="4" max="4" width="55.42578125" style="5" customWidth="1"/>
    <col min="5" max="5" width="16.28515625" style="5" customWidth="1"/>
    <col min="6" max="6" width="41.28515625" style="5" customWidth="1"/>
    <col min="7" max="7" width="32.7109375" style="5" customWidth="1"/>
    <col min="8" max="8" width="23.85546875" style="5" customWidth="1"/>
    <col min="9" max="9" width="52.7109375" style="5" customWidth="1"/>
    <col min="10" max="10" width="9.140625" style="5" bestFit="1" customWidth="1"/>
    <col min="11" max="11" width="21.5703125" style="16" bestFit="1" customWidth="1"/>
    <col min="12" max="12" width="7.7109375" style="5" customWidth="1"/>
    <col min="13" max="13" width="11.5703125" style="5" bestFit="1" customWidth="1"/>
    <col min="14" max="27" width="7.5703125" style="5" customWidth="1"/>
    <col min="28" max="16384" width="15.140625" style="5"/>
  </cols>
  <sheetData>
    <row r="4" spans="2:27">
      <c r="B4" s="130" t="s">
        <v>26</v>
      </c>
      <c r="C4" s="133"/>
      <c r="D4" s="131"/>
      <c r="E4" s="132"/>
      <c r="F4" s="132"/>
      <c r="G4" s="131"/>
      <c r="H4" s="131"/>
      <c r="I4" s="133"/>
      <c r="J4" s="133"/>
      <c r="K4" s="132"/>
      <c r="L4" s="30"/>
      <c r="M4" s="30"/>
      <c r="N4" s="30"/>
      <c r="O4" s="30"/>
      <c r="P4" s="30"/>
      <c r="Q4" s="30"/>
      <c r="R4" s="30"/>
      <c r="S4" s="30"/>
      <c r="T4" s="30"/>
      <c r="U4" s="30"/>
      <c r="V4" s="30"/>
      <c r="W4" s="30"/>
      <c r="X4" s="30"/>
      <c r="Y4" s="30"/>
      <c r="Z4" s="30"/>
      <c r="AA4" s="30"/>
    </row>
    <row r="5" spans="2:27">
      <c r="B5" s="144" t="s">
        <v>27</v>
      </c>
      <c r="C5" s="144"/>
      <c r="D5" s="52"/>
      <c r="E5" s="140"/>
      <c r="F5" s="140"/>
      <c r="G5" s="52"/>
      <c r="H5" s="52"/>
      <c r="I5" s="30"/>
      <c r="J5" s="30"/>
      <c r="K5" s="140"/>
      <c r="L5" s="30"/>
      <c r="M5" s="30"/>
      <c r="N5" s="30"/>
      <c r="O5" s="30"/>
      <c r="P5" s="30"/>
      <c r="Q5" s="30"/>
      <c r="R5" s="30"/>
      <c r="S5" s="30"/>
      <c r="T5" s="30"/>
      <c r="U5" s="30"/>
      <c r="V5" s="30"/>
      <c r="W5" s="30"/>
      <c r="X5" s="30"/>
      <c r="Y5" s="30"/>
      <c r="Z5" s="30"/>
      <c r="AA5" s="30"/>
    </row>
    <row r="6" spans="2:27" ht="15" customHeight="1">
      <c r="B6" s="224" t="s">
        <v>28</v>
      </c>
      <c r="C6" s="224"/>
      <c r="D6" s="224"/>
      <c r="E6" s="224"/>
      <c r="F6" s="224"/>
      <c r="G6" s="224"/>
      <c r="H6" s="224"/>
      <c r="I6" s="224"/>
      <c r="J6" s="224"/>
      <c r="K6" s="224"/>
      <c r="L6" s="30"/>
      <c r="M6" s="30"/>
      <c r="N6" s="30"/>
      <c r="O6" s="30"/>
      <c r="P6" s="30"/>
      <c r="Q6" s="30"/>
      <c r="R6" s="30"/>
      <c r="S6" s="30"/>
      <c r="T6" s="30"/>
      <c r="U6" s="30"/>
      <c r="V6" s="30"/>
      <c r="W6" s="30"/>
      <c r="X6" s="30"/>
      <c r="Y6" s="30"/>
      <c r="Z6" s="30"/>
      <c r="AA6" s="30"/>
    </row>
    <row r="7" spans="2:27" ht="30.75" customHeight="1">
      <c r="B7" s="224"/>
      <c r="C7" s="224"/>
      <c r="D7" s="224"/>
      <c r="E7" s="224"/>
      <c r="F7" s="224"/>
      <c r="G7" s="224"/>
      <c r="H7" s="224"/>
      <c r="I7" s="224"/>
      <c r="J7" s="224"/>
      <c r="K7" s="224"/>
      <c r="L7" s="30"/>
      <c r="M7" s="30"/>
      <c r="N7" s="30"/>
      <c r="O7" s="30"/>
      <c r="P7" s="30"/>
      <c r="Q7" s="30"/>
      <c r="R7" s="30"/>
      <c r="S7" s="30"/>
      <c r="T7" s="30"/>
      <c r="U7" s="30"/>
      <c r="V7" s="30"/>
      <c r="W7" s="30"/>
      <c r="X7" s="30"/>
      <c r="Y7" s="30"/>
      <c r="Z7" s="30"/>
      <c r="AA7" s="30"/>
    </row>
    <row r="8" spans="2:27">
      <c r="B8" s="30"/>
      <c r="C8" s="30"/>
      <c r="D8" s="139"/>
      <c r="E8" s="145" t="s">
        <v>29</v>
      </c>
      <c r="F8" s="145" t="s">
        <v>30</v>
      </c>
      <c r="G8" s="145" t="s">
        <v>31</v>
      </c>
      <c r="H8" s="145" t="s">
        <v>32</v>
      </c>
      <c r="I8" s="145" t="s">
        <v>33</v>
      </c>
      <c r="J8" s="145" t="s">
        <v>34</v>
      </c>
      <c r="K8" s="145" t="s">
        <v>35</v>
      </c>
      <c r="L8" s="30"/>
      <c r="M8" s="30"/>
      <c r="N8" s="30"/>
      <c r="O8" s="30"/>
      <c r="P8" s="30"/>
      <c r="Q8" s="30"/>
      <c r="R8" s="30"/>
      <c r="S8" s="30"/>
      <c r="T8" s="30"/>
      <c r="U8" s="30"/>
      <c r="V8" s="30"/>
      <c r="W8" s="30"/>
      <c r="X8" s="30"/>
      <c r="Y8" s="30"/>
      <c r="Z8" s="30"/>
      <c r="AA8" s="30"/>
    </row>
    <row r="9" spans="2:27">
      <c r="B9" s="30"/>
      <c r="C9" s="130" t="s">
        <v>36</v>
      </c>
      <c r="D9" s="131"/>
      <c r="E9" s="132"/>
      <c r="F9" s="132"/>
      <c r="G9" s="131"/>
      <c r="H9" s="131"/>
      <c r="I9" s="133"/>
      <c r="J9" s="133"/>
      <c r="K9" s="132"/>
      <c r="L9" s="30"/>
      <c r="M9" s="30"/>
      <c r="N9" s="30"/>
      <c r="O9" s="30">
        <v>0</v>
      </c>
      <c r="P9" s="30">
        <v>3</v>
      </c>
      <c r="Q9" s="30"/>
      <c r="R9" s="30"/>
      <c r="S9" s="30"/>
      <c r="T9" s="30"/>
      <c r="U9" s="30"/>
      <c r="V9" s="30"/>
      <c r="W9" s="30"/>
      <c r="X9" s="30"/>
      <c r="Y9" s="30"/>
      <c r="Z9" s="30"/>
      <c r="AA9" s="30"/>
    </row>
    <row r="10" spans="2:27" ht="76.5">
      <c r="B10" s="30"/>
      <c r="C10" s="186"/>
      <c r="D10" s="57" t="s">
        <v>37</v>
      </c>
      <c r="E10" s="36"/>
      <c r="F10" s="36"/>
      <c r="G10" s="57"/>
      <c r="H10" s="57"/>
      <c r="I10" s="55" t="s">
        <v>38</v>
      </c>
      <c r="J10" s="36">
        <v>0</v>
      </c>
      <c r="K10" s="37">
        <v>3</v>
      </c>
      <c r="L10" s="30"/>
      <c r="M10" s="30"/>
      <c r="N10" s="30"/>
      <c r="O10" s="30">
        <v>0</v>
      </c>
      <c r="P10" s="30">
        <v>2</v>
      </c>
      <c r="Q10" s="30"/>
      <c r="R10" s="30"/>
      <c r="S10" s="30"/>
      <c r="T10" s="30"/>
      <c r="U10" s="30"/>
      <c r="V10" s="30"/>
      <c r="W10" s="30"/>
      <c r="X10" s="30"/>
      <c r="Y10" s="30"/>
      <c r="Z10" s="30"/>
      <c r="AA10" s="30"/>
    </row>
    <row r="11" spans="2:27" ht="137.25">
      <c r="B11" s="30"/>
      <c r="C11" s="185"/>
      <c r="D11" s="57" t="s">
        <v>39</v>
      </c>
      <c r="E11" s="54"/>
      <c r="F11" s="158"/>
      <c r="G11" s="54"/>
      <c r="H11" s="159"/>
      <c r="I11" s="55" t="s">
        <v>40</v>
      </c>
      <c r="J11" s="36">
        <v>0</v>
      </c>
      <c r="K11" s="37">
        <v>3</v>
      </c>
      <c r="L11" s="30"/>
      <c r="M11" s="30"/>
      <c r="N11" s="30"/>
      <c r="O11" s="30">
        <v>0</v>
      </c>
      <c r="P11" s="30">
        <v>1</v>
      </c>
      <c r="Q11" s="30"/>
      <c r="R11" s="30"/>
      <c r="S11" s="30"/>
      <c r="T11" s="30"/>
      <c r="U11" s="30"/>
      <c r="V11" s="30"/>
      <c r="W11" s="30"/>
      <c r="X11" s="30"/>
      <c r="Y11" s="30"/>
      <c r="Z11" s="30"/>
      <c r="AA11" s="30"/>
    </row>
    <row r="12" spans="2:27" ht="88.15" customHeight="1">
      <c r="B12" s="30"/>
      <c r="C12" s="185"/>
      <c r="D12" s="57" t="s">
        <v>41</v>
      </c>
      <c r="E12" s="54"/>
      <c r="F12" s="54"/>
      <c r="G12" s="57"/>
      <c r="H12" s="57"/>
      <c r="I12" s="55" t="s">
        <v>42</v>
      </c>
      <c r="J12" s="36">
        <v>0</v>
      </c>
      <c r="K12" s="37">
        <v>3</v>
      </c>
      <c r="L12" s="30"/>
      <c r="M12" s="30"/>
      <c r="N12" s="30"/>
      <c r="Q12" s="30"/>
      <c r="R12" s="30"/>
      <c r="S12" s="30"/>
      <c r="T12" s="30"/>
      <c r="U12" s="30"/>
      <c r="V12" s="30"/>
      <c r="W12" s="30"/>
      <c r="X12" s="30"/>
      <c r="Y12" s="30"/>
      <c r="Z12" s="30"/>
      <c r="AA12" s="30"/>
    </row>
    <row r="13" spans="2:27" ht="132.75" customHeight="1">
      <c r="B13" s="30"/>
      <c r="C13" s="186"/>
      <c r="D13" s="229" t="s">
        <v>43</v>
      </c>
      <c r="E13" s="54"/>
      <c r="F13" s="54"/>
      <c r="G13" s="57"/>
      <c r="H13" s="57"/>
      <c r="I13" s="35" t="s">
        <v>44</v>
      </c>
      <c r="J13" s="36">
        <v>0</v>
      </c>
      <c r="K13" s="37">
        <v>3</v>
      </c>
      <c r="L13" s="30"/>
      <c r="M13" s="30"/>
      <c r="N13" s="30"/>
      <c r="O13" s="30"/>
      <c r="P13" s="30"/>
      <c r="Q13" s="30"/>
      <c r="R13" s="30"/>
      <c r="S13" s="30"/>
      <c r="T13" s="30"/>
      <c r="U13" s="30"/>
      <c r="V13" s="30"/>
      <c r="W13" s="30"/>
      <c r="X13" s="30"/>
      <c r="Y13" s="30"/>
      <c r="Z13" s="30"/>
      <c r="AA13" s="30"/>
    </row>
    <row r="14" spans="2:27" ht="60.75">
      <c r="B14" s="30"/>
      <c r="C14" s="178"/>
      <c r="D14" s="230" t="s">
        <v>45</v>
      </c>
      <c r="E14" s="117"/>
      <c r="F14" s="117"/>
      <c r="G14" s="118"/>
      <c r="H14" s="118"/>
      <c r="I14" s="55" t="s">
        <v>46</v>
      </c>
      <c r="J14" s="36">
        <v>0</v>
      </c>
      <c r="K14" s="37">
        <v>1</v>
      </c>
      <c r="L14" s="30"/>
      <c r="M14" s="30"/>
      <c r="N14" s="30"/>
      <c r="O14" s="30"/>
      <c r="P14" s="30"/>
      <c r="Q14" s="30"/>
      <c r="R14" s="30"/>
      <c r="S14" s="30"/>
      <c r="T14" s="30"/>
      <c r="U14" s="30"/>
      <c r="V14" s="30"/>
      <c r="W14" s="30"/>
      <c r="X14" s="30"/>
      <c r="Y14" s="30"/>
      <c r="Z14" s="30"/>
      <c r="AA14" s="30"/>
    </row>
    <row r="15" spans="2:27" ht="76.5">
      <c r="B15" s="30"/>
      <c r="C15" s="182"/>
      <c r="D15" s="57" t="s">
        <v>47</v>
      </c>
      <c r="E15" s="54"/>
      <c r="F15" s="36"/>
      <c r="G15" s="57"/>
      <c r="H15" s="57"/>
      <c r="I15" s="55" t="s">
        <v>48</v>
      </c>
      <c r="J15" s="36">
        <v>0</v>
      </c>
      <c r="K15" s="37">
        <v>2</v>
      </c>
      <c r="L15" s="30"/>
      <c r="M15" s="30"/>
      <c r="N15" s="30"/>
      <c r="O15" s="30"/>
      <c r="P15" s="30"/>
      <c r="Q15" s="30"/>
      <c r="R15" s="30"/>
      <c r="S15" s="30"/>
      <c r="T15" s="30"/>
      <c r="U15" s="30"/>
      <c r="V15" s="30"/>
      <c r="W15" s="30"/>
      <c r="X15" s="30"/>
      <c r="Y15" s="30"/>
      <c r="Z15" s="30"/>
      <c r="AA15" s="30"/>
    </row>
    <row r="16" spans="2:27" ht="91.5">
      <c r="B16" s="30"/>
      <c r="C16" s="182"/>
      <c r="D16" s="57" t="s">
        <v>49</v>
      </c>
      <c r="E16" s="54"/>
      <c r="F16" s="36"/>
      <c r="G16" s="57"/>
      <c r="H16" s="57"/>
      <c r="I16" s="55" t="s">
        <v>50</v>
      </c>
      <c r="J16" s="36">
        <v>0</v>
      </c>
      <c r="K16" s="37">
        <v>2</v>
      </c>
      <c r="L16" s="30"/>
      <c r="M16" s="30"/>
      <c r="N16" s="30"/>
      <c r="O16" s="30"/>
      <c r="P16" s="30"/>
      <c r="Q16" s="30"/>
      <c r="R16" s="30"/>
      <c r="S16" s="30"/>
      <c r="T16" s="30"/>
      <c r="U16" s="30"/>
      <c r="V16" s="30"/>
      <c r="W16" s="30"/>
      <c r="X16" s="30"/>
      <c r="Y16" s="30"/>
      <c r="Z16" s="30"/>
      <c r="AA16" s="30"/>
    </row>
    <row r="17" spans="2:27" ht="137.25">
      <c r="B17" s="30"/>
      <c r="C17" s="186"/>
      <c r="D17" s="57" t="s">
        <v>51</v>
      </c>
      <c r="E17" s="36"/>
      <c r="F17" s="36"/>
      <c r="G17" s="57"/>
      <c r="H17" s="57"/>
      <c r="I17" s="55" t="s">
        <v>52</v>
      </c>
      <c r="J17" s="36">
        <v>0</v>
      </c>
      <c r="K17" s="37">
        <v>3</v>
      </c>
      <c r="L17" s="30"/>
      <c r="M17" s="30"/>
      <c r="N17" s="30"/>
      <c r="O17" s="30"/>
      <c r="P17" s="30"/>
      <c r="Q17" s="30"/>
      <c r="R17" s="30"/>
      <c r="S17" s="30"/>
      <c r="T17" s="30"/>
      <c r="U17" s="30"/>
      <c r="V17" s="30"/>
      <c r="W17" s="30"/>
      <c r="X17" s="30"/>
      <c r="Y17" s="30"/>
      <c r="Z17" s="30"/>
      <c r="AA17" s="30"/>
    </row>
    <row r="18" spans="2:27" ht="106.5">
      <c r="B18" s="30"/>
      <c r="C18" s="176"/>
      <c r="D18" s="231" t="s">
        <v>53</v>
      </c>
      <c r="E18" s="54"/>
      <c r="F18" s="55"/>
      <c r="G18" s="55"/>
      <c r="H18" s="57"/>
      <c r="I18" s="232" t="s">
        <v>54</v>
      </c>
      <c r="J18" s="54">
        <v>0</v>
      </c>
      <c r="K18" s="103">
        <v>2</v>
      </c>
      <c r="L18" s="30"/>
      <c r="M18" s="30"/>
      <c r="N18" s="30"/>
      <c r="O18" s="30"/>
      <c r="P18" s="30"/>
      <c r="Q18" s="30"/>
      <c r="R18" s="30"/>
      <c r="S18" s="30"/>
      <c r="T18" s="30"/>
      <c r="U18" s="30"/>
      <c r="V18" s="30"/>
      <c r="W18" s="30"/>
      <c r="X18" s="30"/>
      <c r="Y18" s="30"/>
      <c r="Z18" s="30"/>
      <c r="AA18" s="30"/>
    </row>
    <row r="19" spans="2:27" ht="135" customHeight="1">
      <c r="B19" s="30"/>
      <c r="C19" s="182"/>
      <c r="D19" s="229" t="s">
        <v>55</v>
      </c>
      <c r="E19" s="36"/>
      <c r="F19" s="36"/>
      <c r="G19" s="57"/>
      <c r="H19" s="57"/>
      <c r="I19" s="232" t="s">
        <v>56</v>
      </c>
      <c r="J19" s="36">
        <v>0</v>
      </c>
      <c r="K19" s="37">
        <v>2</v>
      </c>
      <c r="L19" s="30"/>
      <c r="M19" s="30"/>
      <c r="N19" s="30"/>
      <c r="O19" s="30"/>
      <c r="P19" s="30"/>
      <c r="Q19" s="30"/>
      <c r="R19" s="30"/>
      <c r="S19" s="30"/>
      <c r="T19" s="30"/>
      <c r="U19" s="30"/>
      <c r="V19" s="30"/>
      <c r="W19" s="30"/>
      <c r="X19" s="30"/>
      <c r="Y19" s="30"/>
      <c r="Z19" s="30"/>
      <c r="AA19" s="30"/>
    </row>
    <row r="20" spans="2:27" ht="62.25" customHeight="1">
      <c r="B20" s="30"/>
      <c r="C20" s="179"/>
      <c r="D20" s="229" t="s">
        <v>57</v>
      </c>
      <c r="E20" s="54"/>
      <c r="F20" s="54"/>
      <c r="G20" s="57"/>
      <c r="H20" s="57"/>
      <c r="I20" s="35" t="s">
        <v>58</v>
      </c>
      <c r="J20" s="36">
        <v>0</v>
      </c>
      <c r="K20" s="37">
        <v>1</v>
      </c>
      <c r="L20" s="30"/>
      <c r="M20" s="30"/>
      <c r="N20" s="30"/>
      <c r="O20" s="30"/>
      <c r="P20" s="30"/>
      <c r="Q20" s="30"/>
      <c r="R20" s="30"/>
      <c r="S20" s="30"/>
      <c r="T20" s="30"/>
      <c r="U20" s="30"/>
      <c r="V20" s="30"/>
      <c r="W20" s="30"/>
      <c r="X20" s="30"/>
      <c r="Y20" s="30"/>
      <c r="Z20" s="30"/>
      <c r="AA20" s="30"/>
    </row>
    <row r="21" spans="2:27">
      <c r="B21" s="30"/>
      <c r="C21" s="130" t="s">
        <v>59</v>
      </c>
      <c r="D21" s="131"/>
      <c r="E21" s="132"/>
      <c r="F21" s="132"/>
      <c r="G21" s="131"/>
      <c r="H21" s="131"/>
      <c r="I21" s="133"/>
      <c r="J21" s="133"/>
      <c r="K21" s="132"/>
      <c r="L21" s="30"/>
      <c r="M21" s="30"/>
      <c r="N21" s="30"/>
      <c r="O21" s="30"/>
      <c r="P21" s="30"/>
      <c r="Q21" s="30"/>
      <c r="R21" s="30"/>
      <c r="S21" s="30"/>
      <c r="T21" s="30"/>
      <c r="U21" s="30"/>
      <c r="V21" s="30"/>
      <c r="W21" s="30"/>
      <c r="X21" s="30"/>
      <c r="Y21" s="30"/>
      <c r="Z21" s="30"/>
      <c r="AA21" s="30"/>
    </row>
    <row r="22" spans="2:27" ht="76.5">
      <c r="B22" s="30"/>
      <c r="C22" s="179"/>
      <c r="D22" s="57" t="s">
        <v>60</v>
      </c>
      <c r="E22" s="36"/>
      <c r="F22" s="36"/>
      <c r="G22" s="57"/>
      <c r="H22" s="57"/>
      <c r="I22" s="35" t="s">
        <v>61</v>
      </c>
      <c r="J22" s="36">
        <v>0</v>
      </c>
      <c r="K22" s="37">
        <v>1</v>
      </c>
      <c r="L22" s="30"/>
      <c r="M22" s="30"/>
      <c r="N22" s="30"/>
      <c r="O22" s="30"/>
      <c r="P22" s="30"/>
      <c r="Q22" s="30"/>
      <c r="R22" s="30"/>
      <c r="S22" s="30"/>
      <c r="T22" s="30"/>
      <c r="U22" s="30"/>
      <c r="V22" s="30"/>
      <c r="W22" s="30"/>
      <c r="X22" s="30"/>
      <c r="Y22" s="30"/>
      <c r="Z22" s="30"/>
      <c r="AA22" s="30"/>
    </row>
    <row r="23" spans="2:27" ht="92.25" customHeight="1">
      <c r="B23" s="30"/>
      <c r="C23" s="182"/>
      <c r="D23" s="57" t="s">
        <v>62</v>
      </c>
      <c r="E23" s="36"/>
      <c r="F23" s="36"/>
      <c r="G23" s="57"/>
      <c r="H23" s="57"/>
      <c r="I23" s="35" t="s">
        <v>63</v>
      </c>
      <c r="J23" s="36">
        <v>0</v>
      </c>
      <c r="K23" s="37">
        <v>2</v>
      </c>
      <c r="L23" s="30"/>
      <c r="M23" s="30"/>
      <c r="N23" s="30"/>
      <c r="O23" s="30"/>
      <c r="P23" s="30"/>
      <c r="Q23" s="30"/>
      <c r="R23" s="30"/>
      <c r="S23" s="30"/>
      <c r="T23" s="30"/>
      <c r="U23" s="30"/>
      <c r="V23" s="30"/>
      <c r="W23" s="30"/>
      <c r="X23" s="30"/>
      <c r="Y23" s="30"/>
      <c r="Z23" s="30"/>
      <c r="AA23" s="30"/>
    </row>
    <row r="24" spans="2:27" ht="45.75">
      <c r="B24" s="30"/>
      <c r="C24" s="182"/>
      <c r="D24" s="233" t="s">
        <v>64</v>
      </c>
      <c r="E24" s="36"/>
      <c r="F24" s="36"/>
      <c r="G24" s="57"/>
      <c r="H24" s="57"/>
      <c r="I24" s="35" t="s">
        <v>65</v>
      </c>
      <c r="J24" s="36">
        <v>0</v>
      </c>
      <c r="K24" s="37">
        <v>2</v>
      </c>
      <c r="L24" s="30"/>
      <c r="M24" s="30"/>
      <c r="N24" s="30"/>
      <c r="O24" s="30"/>
      <c r="P24" s="30"/>
      <c r="Q24" s="30"/>
      <c r="R24" s="30"/>
      <c r="S24" s="30"/>
      <c r="T24" s="30"/>
      <c r="U24" s="30"/>
      <c r="V24" s="30"/>
      <c r="W24" s="30"/>
      <c r="X24" s="30"/>
      <c r="Y24" s="30"/>
      <c r="Z24" s="30"/>
      <c r="AA24" s="30"/>
    </row>
    <row r="25" spans="2:27" ht="45">
      <c r="B25" s="30"/>
      <c r="C25" s="182"/>
      <c r="D25" s="105" t="s">
        <v>66</v>
      </c>
      <c r="E25" s="36"/>
      <c r="F25" s="36"/>
      <c r="G25" s="57"/>
      <c r="H25" s="57"/>
      <c r="I25" s="57" t="s">
        <v>67</v>
      </c>
      <c r="J25" s="54">
        <v>0</v>
      </c>
      <c r="K25" s="103">
        <v>2</v>
      </c>
      <c r="L25" s="88"/>
      <c r="M25" s="88"/>
      <c r="N25" s="88"/>
      <c r="O25" s="88"/>
      <c r="P25" s="88"/>
      <c r="Q25" s="88"/>
      <c r="R25" s="88"/>
      <c r="S25" s="88"/>
      <c r="T25" s="88"/>
      <c r="U25" s="88"/>
      <c r="V25" s="88"/>
      <c r="W25" s="88"/>
      <c r="X25" s="88"/>
      <c r="Y25" s="88"/>
      <c r="Z25" s="88"/>
      <c r="AA25" s="88"/>
    </row>
    <row r="26" spans="2:27" ht="45.75">
      <c r="B26" s="30"/>
      <c r="C26" s="184"/>
      <c r="D26" s="160" t="s">
        <v>68</v>
      </c>
      <c r="E26" s="161"/>
      <c r="F26" s="162"/>
      <c r="G26" s="160"/>
      <c r="H26" s="163"/>
      <c r="I26" s="55" t="s">
        <v>69</v>
      </c>
      <c r="J26" s="36">
        <v>0</v>
      </c>
      <c r="K26" s="37">
        <v>3</v>
      </c>
      <c r="L26" s="30"/>
      <c r="M26" s="30"/>
      <c r="N26" s="30"/>
      <c r="O26" s="30"/>
      <c r="P26" s="30"/>
      <c r="Q26" s="30"/>
      <c r="R26" s="30"/>
      <c r="S26" s="30"/>
      <c r="T26" s="30"/>
      <c r="U26" s="30"/>
      <c r="V26" s="30"/>
      <c r="W26" s="30"/>
      <c r="X26" s="30"/>
      <c r="Y26" s="30"/>
      <c r="Z26" s="30"/>
      <c r="AA26" s="30"/>
    </row>
    <row r="27" spans="2:27" ht="121.5">
      <c r="B27" s="88"/>
      <c r="C27" s="183"/>
      <c r="D27" s="234" t="s">
        <v>70</v>
      </c>
      <c r="E27" s="117"/>
      <c r="F27" s="115"/>
      <c r="G27" s="118"/>
      <c r="H27" s="118"/>
      <c r="I27" s="35" t="s">
        <v>71</v>
      </c>
      <c r="J27" s="36">
        <v>0</v>
      </c>
      <c r="K27" s="37">
        <v>3</v>
      </c>
      <c r="L27" s="30"/>
      <c r="M27" s="30"/>
      <c r="N27" s="30"/>
      <c r="O27" s="30"/>
      <c r="P27" s="30"/>
      <c r="Q27" s="30"/>
      <c r="R27" s="30"/>
      <c r="S27" s="30"/>
      <c r="T27" s="30"/>
      <c r="U27" s="30"/>
      <c r="V27" s="30"/>
      <c r="W27" s="30"/>
      <c r="X27" s="30"/>
      <c r="Y27" s="30"/>
      <c r="Z27" s="30"/>
      <c r="AA27" s="30"/>
    </row>
    <row r="28" spans="2:27" ht="30.75">
      <c r="B28" s="88"/>
      <c r="C28" s="181"/>
      <c r="D28" s="57" t="s">
        <v>72</v>
      </c>
      <c r="E28" s="54"/>
      <c r="F28" s="54"/>
      <c r="G28" s="57"/>
      <c r="H28" s="57"/>
      <c r="I28" s="57" t="s">
        <v>73</v>
      </c>
      <c r="J28" s="54">
        <v>0</v>
      </c>
      <c r="K28" s="103">
        <v>1</v>
      </c>
      <c r="L28" s="88"/>
      <c r="M28" s="88"/>
      <c r="N28" s="88"/>
      <c r="O28" s="88"/>
      <c r="P28" s="88"/>
      <c r="Q28" s="88"/>
      <c r="R28" s="88"/>
      <c r="S28" s="88"/>
      <c r="T28" s="88"/>
      <c r="U28" s="88"/>
      <c r="V28" s="88"/>
      <c r="W28" s="88"/>
      <c r="X28" s="88"/>
      <c r="Y28" s="88"/>
      <c r="Z28" s="88"/>
      <c r="AA28" s="88"/>
    </row>
    <row r="29" spans="2:27">
      <c r="B29" s="88"/>
      <c r="C29" s="148" t="s">
        <v>74</v>
      </c>
      <c r="D29" s="150"/>
      <c r="E29" s="132"/>
      <c r="F29" s="132"/>
      <c r="G29" s="131"/>
      <c r="H29" s="131"/>
      <c r="I29" s="133"/>
      <c r="J29" s="133"/>
      <c r="K29" s="133"/>
      <c r="L29" s="30"/>
      <c r="M29" s="30"/>
      <c r="N29" s="30"/>
      <c r="O29" s="30"/>
      <c r="P29" s="30"/>
      <c r="Q29" s="30"/>
      <c r="R29" s="30"/>
      <c r="S29" s="30"/>
      <c r="T29" s="30"/>
      <c r="U29" s="30"/>
      <c r="V29" s="30"/>
      <c r="W29" s="30"/>
      <c r="X29" s="30"/>
      <c r="Y29" s="30"/>
      <c r="Z29" s="30"/>
      <c r="AA29" s="30"/>
    </row>
    <row r="30" spans="2:27" ht="198">
      <c r="B30" s="30"/>
      <c r="C30" s="182"/>
      <c r="D30" s="231" t="s">
        <v>75</v>
      </c>
      <c r="E30" s="54"/>
      <c r="F30" s="36"/>
      <c r="G30" s="57"/>
      <c r="H30" s="105"/>
      <c r="I30" s="35" t="s">
        <v>76</v>
      </c>
      <c r="J30" s="36">
        <v>0</v>
      </c>
      <c r="K30" s="37">
        <v>2</v>
      </c>
      <c r="L30" s="30"/>
      <c r="M30" s="30"/>
      <c r="N30" s="30"/>
      <c r="O30" s="30"/>
      <c r="P30" s="30"/>
      <c r="Q30" s="30"/>
      <c r="R30" s="30"/>
      <c r="S30" s="30"/>
      <c r="T30" s="30"/>
      <c r="U30" s="30"/>
      <c r="V30" s="30"/>
      <c r="W30" s="30"/>
      <c r="X30" s="30"/>
      <c r="Y30" s="30"/>
      <c r="Z30" s="30"/>
      <c r="AA30" s="30"/>
    </row>
    <row r="31" spans="2:27" ht="45.75">
      <c r="B31" s="30"/>
      <c r="C31" s="179"/>
      <c r="D31" s="57" t="s">
        <v>77</v>
      </c>
      <c r="E31" s="36"/>
      <c r="F31" s="36"/>
      <c r="G31" s="57"/>
      <c r="H31" s="57"/>
      <c r="I31" s="35" t="s">
        <v>78</v>
      </c>
      <c r="J31" s="36">
        <v>0</v>
      </c>
      <c r="K31" s="37">
        <v>1</v>
      </c>
      <c r="L31" s="30"/>
      <c r="M31" s="30"/>
      <c r="N31" s="30"/>
      <c r="O31" s="30"/>
      <c r="P31" s="30"/>
      <c r="Q31" s="30"/>
      <c r="R31" s="30"/>
      <c r="S31" s="30"/>
      <c r="T31" s="30"/>
      <c r="U31" s="30"/>
      <c r="V31" s="30"/>
      <c r="W31" s="30"/>
      <c r="X31" s="30"/>
      <c r="Y31" s="30"/>
      <c r="Z31" s="30"/>
      <c r="AA31" s="30"/>
    </row>
    <row r="32" spans="2:27" ht="76.5">
      <c r="B32" s="88"/>
      <c r="C32" s="180"/>
      <c r="D32" s="229" t="s">
        <v>79</v>
      </c>
      <c r="E32" s="36"/>
      <c r="F32" s="36"/>
      <c r="G32" s="57"/>
      <c r="H32" s="159"/>
      <c r="I32" s="232" t="s">
        <v>80</v>
      </c>
      <c r="J32" s="36">
        <v>0</v>
      </c>
      <c r="K32" s="37">
        <v>1</v>
      </c>
      <c r="L32" s="222"/>
      <c r="M32" s="30"/>
      <c r="N32" s="30"/>
      <c r="O32" s="30"/>
      <c r="P32" s="30"/>
      <c r="Q32" s="30"/>
      <c r="R32" s="30"/>
      <c r="S32" s="30"/>
      <c r="T32" s="30"/>
      <c r="U32" s="30"/>
      <c r="V32" s="30"/>
      <c r="W32" s="30"/>
      <c r="X32" s="30"/>
      <c r="Y32" s="30"/>
      <c r="Z32" s="30"/>
      <c r="AA32" s="30"/>
    </row>
    <row r="33" spans="2:27" ht="106.5">
      <c r="B33" s="88"/>
      <c r="C33" s="180"/>
      <c r="D33" s="229" t="s">
        <v>81</v>
      </c>
      <c r="E33" s="36"/>
      <c r="F33" s="36"/>
      <c r="G33" s="57"/>
      <c r="H33" s="159"/>
      <c r="I33" s="232" t="s">
        <v>82</v>
      </c>
      <c r="J33" s="36">
        <v>0</v>
      </c>
      <c r="K33" s="37">
        <v>1</v>
      </c>
      <c r="L33" s="222"/>
      <c r="M33" s="30"/>
      <c r="N33" s="30"/>
      <c r="O33" s="30"/>
      <c r="P33" s="30"/>
      <c r="Q33" s="30"/>
      <c r="R33" s="30"/>
      <c r="S33" s="30"/>
      <c r="T33" s="30"/>
      <c r="U33" s="30"/>
      <c r="V33" s="30"/>
      <c r="W33" s="30"/>
      <c r="X33" s="30"/>
      <c r="Y33" s="30"/>
      <c r="Z33" s="30"/>
      <c r="AA33" s="30"/>
    </row>
    <row r="34" spans="2:27" ht="121.5">
      <c r="B34" s="88"/>
      <c r="C34" s="181"/>
      <c r="D34" s="57" t="s">
        <v>83</v>
      </c>
      <c r="E34" s="54"/>
      <c r="F34" s="54"/>
      <c r="G34" s="57"/>
      <c r="H34" s="57"/>
      <c r="I34" s="57" t="s">
        <v>84</v>
      </c>
      <c r="J34" s="54">
        <v>0</v>
      </c>
      <c r="K34" s="103">
        <v>1</v>
      </c>
      <c r="L34" s="88"/>
      <c r="M34" s="88"/>
      <c r="N34" s="88"/>
      <c r="O34" s="88"/>
      <c r="P34" s="88"/>
      <c r="Q34" s="88"/>
      <c r="R34" s="88"/>
      <c r="S34" s="88"/>
      <c r="T34" s="88"/>
      <c r="U34" s="88"/>
      <c r="V34" s="88"/>
      <c r="W34" s="88"/>
      <c r="X34" s="88"/>
      <c r="Y34" s="88"/>
      <c r="Z34" s="88"/>
      <c r="AA34" s="88"/>
    </row>
    <row r="35" spans="2:27" ht="121.5">
      <c r="B35" s="88"/>
      <c r="C35" s="176"/>
      <c r="D35" s="57" t="s">
        <v>85</v>
      </c>
      <c r="E35" s="36"/>
      <c r="F35" s="36"/>
      <c r="G35" s="57"/>
      <c r="H35" s="57"/>
      <c r="I35" s="35" t="s">
        <v>86</v>
      </c>
      <c r="J35" s="36">
        <v>0</v>
      </c>
      <c r="K35" s="37">
        <v>2</v>
      </c>
      <c r="L35" s="30"/>
      <c r="M35" s="30"/>
      <c r="N35" s="30"/>
      <c r="O35" s="30"/>
      <c r="P35" s="30"/>
      <c r="Q35" s="30"/>
      <c r="R35" s="30"/>
      <c r="S35" s="30"/>
      <c r="T35" s="30"/>
      <c r="U35" s="30"/>
      <c r="V35" s="30"/>
      <c r="W35" s="30"/>
      <c r="X35" s="30"/>
      <c r="Y35" s="30"/>
      <c r="Z35" s="30"/>
      <c r="AA35" s="30"/>
    </row>
    <row r="36" spans="2:27" ht="76.5">
      <c r="B36" s="206"/>
      <c r="C36" s="176"/>
      <c r="D36" s="118" t="s">
        <v>87</v>
      </c>
      <c r="E36" s="115"/>
      <c r="F36" s="117"/>
      <c r="G36" s="164"/>
      <c r="H36" s="165"/>
      <c r="I36" s="55" t="s">
        <v>88</v>
      </c>
      <c r="J36" s="166">
        <v>0</v>
      </c>
      <c r="K36" s="167">
        <v>2</v>
      </c>
      <c r="L36" s="168"/>
      <c r="M36" s="168"/>
      <c r="N36" s="168"/>
      <c r="O36" s="168"/>
      <c r="P36" s="168"/>
      <c r="Q36" s="168"/>
      <c r="R36" s="168"/>
      <c r="S36" s="168"/>
      <c r="T36" s="168"/>
      <c r="U36" s="168"/>
      <c r="V36" s="168"/>
      <c r="W36" s="168"/>
      <c r="X36" s="168"/>
      <c r="Y36" s="168"/>
      <c r="Z36" s="168"/>
      <c r="AA36" s="168"/>
    </row>
    <row r="37" spans="2:27" ht="106.5">
      <c r="B37" s="88"/>
      <c r="C37" s="180"/>
      <c r="D37" s="57" t="s">
        <v>89</v>
      </c>
      <c r="E37" s="36"/>
      <c r="F37" s="36"/>
      <c r="G37" s="169"/>
      <c r="H37" s="57"/>
      <c r="I37" s="35" t="s">
        <v>90</v>
      </c>
      <c r="J37" s="36">
        <v>0</v>
      </c>
      <c r="K37" s="37">
        <v>1</v>
      </c>
      <c r="L37" s="30"/>
      <c r="M37" s="30"/>
      <c r="N37" s="30"/>
      <c r="O37" s="30"/>
      <c r="P37" s="30"/>
      <c r="Q37" s="30"/>
      <c r="R37" s="30"/>
      <c r="S37" s="30"/>
      <c r="T37" s="30"/>
      <c r="U37" s="30"/>
      <c r="V37" s="30"/>
      <c r="W37" s="30"/>
      <c r="X37" s="30"/>
      <c r="Y37" s="30"/>
      <c r="Z37" s="30"/>
      <c r="AA37" s="30"/>
    </row>
    <row r="38" spans="2:27" ht="106.5">
      <c r="B38" s="88"/>
      <c r="C38" s="181"/>
      <c r="D38" s="57" t="s">
        <v>91</v>
      </c>
      <c r="E38" s="54"/>
      <c r="F38" s="54"/>
      <c r="G38" s="57"/>
      <c r="H38" s="57"/>
      <c r="I38" s="57" t="s">
        <v>92</v>
      </c>
      <c r="J38" s="54">
        <v>0</v>
      </c>
      <c r="K38" s="103">
        <v>1</v>
      </c>
      <c r="L38" s="88"/>
      <c r="M38" s="88"/>
      <c r="N38" s="88"/>
      <c r="O38" s="88"/>
      <c r="P38" s="88"/>
      <c r="Q38" s="88"/>
      <c r="R38" s="88"/>
      <c r="S38" s="88"/>
      <c r="T38" s="88"/>
      <c r="U38" s="88"/>
      <c r="V38" s="88"/>
      <c r="W38" s="88"/>
      <c r="X38" s="88"/>
      <c r="Y38" s="88"/>
      <c r="Z38" s="88"/>
      <c r="AA38" s="88"/>
    </row>
    <row r="39" spans="2:27" ht="91.5">
      <c r="B39" s="88"/>
      <c r="C39" s="181"/>
      <c r="D39" s="235" t="s">
        <v>93</v>
      </c>
      <c r="E39" s="54"/>
      <c r="F39" s="54"/>
      <c r="G39" s="57"/>
      <c r="H39" s="57"/>
      <c r="I39" s="57" t="s">
        <v>94</v>
      </c>
      <c r="J39" s="54">
        <v>0</v>
      </c>
      <c r="K39" s="103">
        <v>2</v>
      </c>
      <c r="L39" s="88"/>
      <c r="M39" s="88"/>
      <c r="N39" s="88"/>
      <c r="O39" s="88"/>
      <c r="P39" s="88"/>
      <c r="Q39" s="88"/>
      <c r="R39" s="88"/>
      <c r="S39" s="88"/>
      <c r="T39" s="88"/>
      <c r="U39" s="88"/>
      <c r="V39" s="88"/>
      <c r="W39" s="88"/>
      <c r="X39" s="88"/>
      <c r="Y39" s="88"/>
      <c r="Z39" s="88"/>
      <c r="AA39" s="88"/>
    </row>
    <row r="40" spans="2:27">
      <c r="B40" s="88"/>
      <c r="C40" s="148" t="s">
        <v>95</v>
      </c>
      <c r="D40" s="150"/>
      <c r="E40" s="132"/>
      <c r="F40" s="132"/>
      <c r="G40" s="131"/>
      <c r="H40" s="131"/>
      <c r="I40" s="133"/>
      <c r="J40" s="207"/>
      <c r="K40" s="133"/>
      <c r="L40" s="30"/>
      <c r="M40" s="30"/>
      <c r="N40" s="30"/>
      <c r="O40" s="30"/>
      <c r="P40" s="30"/>
      <c r="Q40" s="30"/>
      <c r="R40" s="30"/>
      <c r="S40" s="30"/>
      <c r="T40" s="30"/>
      <c r="U40" s="30"/>
      <c r="V40" s="30"/>
      <c r="W40" s="30"/>
      <c r="X40" s="30"/>
      <c r="Y40" s="30"/>
      <c r="Z40" s="30"/>
      <c r="AA40" s="30"/>
    </row>
    <row r="41" spans="2:27" ht="76.5">
      <c r="B41" s="88"/>
      <c r="C41" s="180"/>
      <c r="D41" s="57" t="s">
        <v>96</v>
      </c>
      <c r="E41" s="54"/>
      <c r="F41" s="170"/>
      <c r="G41" s="54"/>
      <c r="H41" s="57"/>
      <c r="I41" s="35" t="s">
        <v>97</v>
      </c>
      <c r="J41" s="36">
        <v>0</v>
      </c>
      <c r="K41" s="37">
        <v>1</v>
      </c>
      <c r="L41" s="30"/>
      <c r="M41" s="222"/>
      <c r="N41" s="30"/>
      <c r="O41" s="30"/>
      <c r="P41" s="30"/>
      <c r="Q41" s="30"/>
      <c r="R41" s="30"/>
      <c r="S41" s="30"/>
      <c r="T41" s="30"/>
      <c r="U41" s="30"/>
      <c r="V41" s="30"/>
      <c r="W41" s="30"/>
      <c r="X41" s="30"/>
      <c r="Y41" s="30"/>
      <c r="Z41" s="30"/>
      <c r="AA41" s="30"/>
    </row>
    <row r="42" spans="2:27" ht="14.25" customHeight="1">
      <c r="D42" s="76"/>
      <c r="E42" s="16"/>
      <c r="F42" s="16"/>
      <c r="G42" s="76"/>
      <c r="H42" s="76"/>
      <c r="I42" s="70" t="s">
        <v>98</v>
      </c>
      <c r="J42" s="71"/>
      <c r="K42" s="72"/>
      <c r="L42" s="73"/>
      <c r="M42" s="70"/>
    </row>
    <row r="43" spans="2:27">
      <c r="D43" s="76"/>
      <c r="E43" s="16"/>
      <c r="F43" s="76"/>
      <c r="G43" s="76"/>
      <c r="H43" s="175"/>
      <c r="I43" s="9" t="s">
        <v>99</v>
      </c>
      <c r="J43" s="11">
        <f>SUM(J11,J12,J17,J10,J13,J26,J27)</f>
        <v>0</v>
      </c>
      <c r="K43" s="11">
        <f>SUM(K11,K12,K17,K10,K13,K26,K27)</f>
        <v>21</v>
      </c>
      <c r="L43" s="12">
        <f>J43/K43</f>
        <v>0</v>
      </c>
      <c r="M43" s="13" t="s">
        <v>100</v>
      </c>
    </row>
    <row r="44" spans="2:27">
      <c r="D44" s="76"/>
      <c r="E44" s="16"/>
      <c r="F44" s="76"/>
      <c r="G44" s="76"/>
      <c r="H44" s="176"/>
      <c r="I44" s="9" t="s">
        <v>101</v>
      </c>
      <c r="J44" s="11">
        <f>SUM(J15,J16,J18,J19,J23,J24, J25,J30,J35,J36,J39)</f>
        <v>0</v>
      </c>
      <c r="K44" s="11">
        <f>SUM(K15,K16,K18,K19,K23,K24, K25,K30,K35,K36,K39)</f>
        <v>22</v>
      </c>
      <c r="L44" s="12">
        <f>J44/K44</f>
        <v>0</v>
      </c>
      <c r="M44" s="13" t="s">
        <v>100</v>
      </c>
    </row>
    <row r="45" spans="2:27">
      <c r="D45" s="76"/>
      <c r="E45" s="16"/>
      <c r="F45" s="76"/>
      <c r="G45" s="76"/>
      <c r="H45" s="177"/>
      <c r="I45" s="9" t="s">
        <v>102</v>
      </c>
      <c r="J45" s="11">
        <f>SUM(J14,J20,J22,J28,J31,J32,J33,J34,J37,J38,J39,J41)</f>
        <v>0</v>
      </c>
      <c r="K45" s="11">
        <f>SUM(K14,K20,K22,K28,K31,K32,K33,K34,K37,K38,K39,K41)</f>
        <v>13</v>
      </c>
      <c r="L45" s="12">
        <f>J45/K45</f>
        <v>0</v>
      </c>
      <c r="M45" s="13" t="s">
        <v>100</v>
      </c>
    </row>
    <row r="46" spans="2:27">
      <c r="D46" s="76"/>
      <c r="E46" s="16"/>
      <c r="F46" s="16"/>
      <c r="G46" s="76"/>
      <c r="H46" s="76"/>
      <c r="I46" s="9" t="s">
        <v>103</v>
      </c>
      <c r="J46" s="11">
        <f>SUM(J43:J45)</f>
        <v>0</v>
      </c>
      <c r="K46" s="11">
        <f>SUM(K43:K45)</f>
        <v>56</v>
      </c>
      <c r="L46" s="12">
        <f>J46/K46</f>
        <v>0</v>
      </c>
      <c r="M46" s="13" t="s">
        <v>100</v>
      </c>
    </row>
    <row r="47" spans="2:27">
      <c r="D47" s="76"/>
      <c r="E47" s="16"/>
      <c r="F47" s="16"/>
      <c r="G47" s="76"/>
      <c r="H47" s="76"/>
    </row>
    <row r="48" spans="2:27">
      <c r="D48" s="76"/>
      <c r="E48" s="16"/>
      <c r="F48" s="16"/>
      <c r="G48" s="76"/>
      <c r="H48" s="76"/>
    </row>
    <row r="49" spans="4:8">
      <c r="D49" s="76"/>
      <c r="E49" s="16"/>
      <c r="F49" s="16"/>
      <c r="G49" s="76"/>
      <c r="H49" s="76"/>
    </row>
    <row r="50" spans="4:8">
      <c r="D50" s="76"/>
      <c r="E50" s="16"/>
      <c r="F50" s="16"/>
      <c r="G50" s="76"/>
      <c r="H50" s="76"/>
    </row>
    <row r="51" spans="4:8">
      <c r="D51" s="76"/>
      <c r="E51" s="16"/>
      <c r="F51" s="16"/>
      <c r="G51" s="76"/>
      <c r="H51" s="76"/>
    </row>
    <row r="52" spans="4:8">
      <c r="D52" s="76"/>
      <c r="E52" s="16"/>
      <c r="F52" s="16"/>
      <c r="G52" s="76"/>
      <c r="H52" s="76"/>
    </row>
    <row r="53" spans="4:8">
      <c r="D53" s="76"/>
      <c r="E53" s="16"/>
      <c r="F53" s="16"/>
      <c r="G53" s="76"/>
      <c r="H53" s="76"/>
    </row>
    <row r="54" spans="4:8">
      <c r="D54" s="76"/>
      <c r="E54" s="16"/>
      <c r="F54" s="16"/>
      <c r="G54" s="76"/>
      <c r="H54" s="76"/>
    </row>
    <row r="55" spans="4:8">
      <c r="D55" s="76"/>
      <c r="E55" s="16"/>
      <c r="F55" s="16"/>
      <c r="G55" s="76"/>
      <c r="H55" s="76"/>
    </row>
    <row r="56" spans="4:8">
      <c r="D56" s="76"/>
      <c r="E56" s="16"/>
      <c r="F56" s="16"/>
      <c r="G56" s="76"/>
      <c r="H56" s="76"/>
    </row>
    <row r="57" spans="4:8">
      <c r="D57" s="76"/>
      <c r="E57" s="16"/>
      <c r="F57" s="16"/>
      <c r="G57" s="76"/>
      <c r="H57" s="76"/>
    </row>
    <row r="58" spans="4:8">
      <c r="D58" s="76"/>
      <c r="E58" s="16"/>
      <c r="F58" s="16"/>
      <c r="G58" s="76"/>
      <c r="H58" s="76"/>
    </row>
    <row r="59" spans="4:8">
      <c r="D59" s="76"/>
      <c r="E59" s="16"/>
      <c r="F59" s="16"/>
      <c r="G59" s="76"/>
      <c r="H59" s="76"/>
    </row>
    <row r="60" spans="4:8">
      <c r="D60" s="76"/>
      <c r="E60" s="16"/>
      <c r="F60" s="16"/>
      <c r="G60" s="76"/>
      <c r="H60" s="76"/>
    </row>
    <row r="61" spans="4:8">
      <c r="D61" s="76"/>
      <c r="E61" s="16"/>
      <c r="F61" s="16"/>
      <c r="G61" s="76"/>
      <c r="H61" s="76"/>
    </row>
    <row r="62" spans="4:8">
      <c r="D62" s="76"/>
      <c r="E62" s="16"/>
      <c r="F62" s="16"/>
      <c r="G62" s="76"/>
      <c r="H62" s="76"/>
    </row>
    <row r="63" spans="4:8">
      <c r="D63" s="76"/>
      <c r="E63" s="16"/>
      <c r="F63" s="16"/>
      <c r="G63" s="76"/>
      <c r="H63" s="76"/>
    </row>
    <row r="64" spans="4:8">
      <c r="D64" s="76"/>
      <c r="E64" s="16"/>
      <c r="F64" s="16"/>
      <c r="G64" s="76"/>
      <c r="H64" s="76"/>
    </row>
    <row r="65" spans="4:8">
      <c r="D65" s="76"/>
      <c r="E65" s="16"/>
      <c r="F65" s="16"/>
      <c r="G65" s="76"/>
      <c r="H65" s="76"/>
    </row>
    <row r="66" spans="4:8">
      <c r="D66" s="76"/>
      <c r="E66" s="16"/>
      <c r="F66" s="16"/>
      <c r="G66" s="76"/>
      <c r="H66" s="76"/>
    </row>
    <row r="67" spans="4:8">
      <c r="D67" s="76"/>
      <c r="E67" s="16"/>
      <c r="F67" s="16"/>
      <c r="G67" s="76"/>
      <c r="H67" s="76"/>
    </row>
    <row r="68" spans="4:8">
      <c r="D68" s="76"/>
      <c r="E68" s="16"/>
      <c r="F68" s="16"/>
      <c r="G68" s="76"/>
      <c r="H68" s="76"/>
    </row>
    <row r="69" spans="4:8">
      <c r="D69" s="76"/>
      <c r="E69" s="16"/>
      <c r="F69" s="16"/>
      <c r="G69" s="76"/>
      <c r="H69" s="76"/>
    </row>
    <row r="70" spans="4:8">
      <c r="D70" s="76"/>
      <c r="E70" s="16"/>
      <c r="F70" s="16"/>
      <c r="G70" s="76"/>
      <c r="H70" s="76"/>
    </row>
    <row r="71" spans="4:8">
      <c r="D71" s="76"/>
      <c r="E71" s="16"/>
      <c r="F71" s="16"/>
      <c r="G71" s="76"/>
      <c r="H71" s="76"/>
    </row>
    <row r="72" spans="4:8">
      <c r="D72" s="76"/>
      <c r="E72" s="16"/>
      <c r="F72" s="16"/>
      <c r="G72" s="76"/>
      <c r="H72" s="76"/>
    </row>
    <row r="73" spans="4:8">
      <c r="D73" s="76"/>
      <c r="E73" s="16"/>
      <c r="F73" s="16"/>
      <c r="G73" s="76"/>
      <c r="H73" s="76"/>
    </row>
    <row r="74" spans="4:8">
      <c r="D74" s="76"/>
      <c r="E74" s="16"/>
      <c r="F74" s="16"/>
      <c r="G74" s="76"/>
      <c r="H74" s="76"/>
    </row>
    <row r="75" spans="4:8">
      <c r="D75" s="76"/>
      <c r="E75" s="16"/>
      <c r="F75" s="16"/>
      <c r="G75" s="76"/>
      <c r="H75" s="76"/>
    </row>
    <row r="76" spans="4:8">
      <c r="D76" s="76"/>
      <c r="E76" s="16"/>
      <c r="F76" s="16"/>
      <c r="G76" s="76"/>
      <c r="H76" s="76"/>
    </row>
    <row r="77" spans="4:8">
      <c r="D77" s="76"/>
      <c r="E77" s="16"/>
      <c r="F77" s="16"/>
      <c r="G77" s="76"/>
      <c r="H77" s="76"/>
    </row>
    <row r="78" spans="4:8">
      <c r="D78" s="76"/>
      <c r="E78" s="16"/>
      <c r="F78" s="16"/>
      <c r="G78" s="76"/>
      <c r="H78" s="76"/>
    </row>
    <row r="79" spans="4:8">
      <c r="D79" s="76"/>
      <c r="E79" s="16"/>
      <c r="F79" s="16"/>
      <c r="G79" s="76"/>
      <c r="H79" s="76"/>
    </row>
    <row r="80" spans="4:8">
      <c r="D80" s="76"/>
      <c r="E80" s="16"/>
      <c r="F80" s="16"/>
      <c r="G80" s="76"/>
      <c r="H80" s="76"/>
    </row>
    <row r="81" spans="4:8">
      <c r="D81" s="76"/>
      <c r="E81" s="16"/>
      <c r="F81" s="16"/>
      <c r="G81" s="76"/>
      <c r="H81" s="76"/>
    </row>
    <row r="82" spans="4:8">
      <c r="D82" s="76"/>
      <c r="E82" s="16"/>
      <c r="F82" s="16"/>
      <c r="G82" s="76"/>
      <c r="H82" s="76"/>
    </row>
    <row r="83" spans="4:8">
      <c r="D83" s="76"/>
      <c r="E83" s="16"/>
      <c r="F83" s="16"/>
      <c r="G83" s="76"/>
      <c r="H83" s="76"/>
    </row>
    <row r="84" spans="4:8">
      <c r="D84" s="76"/>
      <c r="E84" s="16"/>
      <c r="F84" s="16"/>
      <c r="G84" s="76"/>
      <c r="H84" s="76"/>
    </row>
    <row r="85" spans="4:8">
      <c r="D85" s="76"/>
      <c r="E85" s="16"/>
      <c r="F85" s="16"/>
      <c r="G85" s="76"/>
      <c r="H85" s="76"/>
    </row>
    <row r="86" spans="4:8">
      <c r="D86" s="76"/>
      <c r="E86" s="16"/>
      <c r="F86" s="16"/>
      <c r="G86" s="76"/>
      <c r="H86" s="76"/>
    </row>
    <row r="87" spans="4:8">
      <c r="D87" s="76"/>
      <c r="E87" s="16"/>
      <c r="F87" s="16"/>
      <c r="G87" s="76"/>
      <c r="H87" s="76"/>
    </row>
    <row r="88" spans="4:8">
      <c r="D88" s="76"/>
      <c r="E88" s="16"/>
      <c r="F88" s="16"/>
      <c r="G88" s="76"/>
      <c r="H88" s="76"/>
    </row>
    <row r="89" spans="4:8">
      <c r="D89" s="76"/>
      <c r="E89" s="16"/>
      <c r="F89" s="16"/>
      <c r="G89" s="76"/>
      <c r="H89" s="76"/>
    </row>
    <row r="90" spans="4:8">
      <c r="D90" s="76"/>
      <c r="E90" s="16"/>
      <c r="F90" s="16"/>
      <c r="G90" s="76"/>
      <c r="H90" s="76"/>
    </row>
    <row r="91" spans="4:8">
      <c r="D91" s="76"/>
      <c r="E91" s="16"/>
      <c r="F91" s="16"/>
      <c r="G91" s="76"/>
      <c r="H91" s="76"/>
    </row>
    <row r="92" spans="4:8">
      <c r="D92" s="76"/>
      <c r="E92" s="16"/>
      <c r="F92" s="16"/>
      <c r="G92" s="76"/>
      <c r="H92" s="76"/>
    </row>
    <row r="93" spans="4:8">
      <c r="D93" s="76"/>
      <c r="E93" s="16"/>
      <c r="F93" s="16"/>
      <c r="G93" s="76"/>
      <c r="H93" s="76"/>
    </row>
    <row r="94" spans="4:8">
      <c r="D94" s="76"/>
      <c r="E94" s="16"/>
      <c r="F94" s="16"/>
      <c r="G94" s="76"/>
      <c r="H94" s="76"/>
    </row>
    <row r="95" spans="4:8">
      <c r="D95" s="76"/>
      <c r="E95" s="16"/>
      <c r="F95" s="16"/>
      <c r="G95" s="76"/>
      <c r="H95" s="76"/>
    </row>
    <row r="96" spans="4:8">
      <c r="D96" s="76"/>
      <c r="E96" s="16"/>
      <c r="F96" s="16"/>
      <c r="G96" s="76"/>
      <c r="H96" s="76"/>
    </row>
    <row r="97" spans="4:8">
      <c r="D97" s="76"/>
      <c r="E97" s="16"/>
      <c r="F97" s="16"/>
      <c r="G97" s="76"/>
      <c r="H97" s="76"/>
    </row>
    <row r="98" spans="4:8">
      <c r="D98" s="76"/>
      <c r="E98" s="16"/>
      <c r="F98" s="16"/>
      <c r="G98" s="76"/>
      <c r="H98" s="76"/>
    </row>
    <row r="99" spans="4:8">
      <c r="D99" s="76"/>
      <c r="E99" s="16"/>
      <c r="F99" s="16"/>
      <c r="G99" s="76"/>
      <c r="H99" s="76"/>
    </row>
    <row r="100" spans="4:8">
      <c r="D100" s="76"/>
      <c r="E100" s="16"/>
      <c r="F100" s="16"/>
      <c r="G100" s="76"/>
      <c r="H100" s="76"/>
    </row>
    <row r="101" spans="4:8">
      <c r="D101" s="76"/>
      <c r="E101" s="16"/>
      <c r="F101" s="16"/>
      <c r="G101" s="76"/>
      <c r="H101" s="76"/>
    </row>
    <row r="102" spans="4:8">
      <c r="D102" s="76"/>
      <c r="E102" s="16"/>
      <c r="F102" s="16"/>
      <c r="G102" s="76"/>
      <c r="H102" s="76"/>
    </row>
    <row r="103" spans="4:8">
      <c r="D103" s="76"/>
      <c r="E103" s="16"/>
      <c r="F103" s="16"/>
      <c r="G103" s="76"/>
      <c r="H103" s="76"/>
    </row>
    <row r="104" spans="4:8">
      <c r="D104" s="76"/>
      <c r="E104" s="16"/>
      <c r="F104" s="16"/>
      <c r="G104" s="76"/>
      <c r="H104" s="76"/>
    </row>
    <row r="105" spans="4:8">
      <c r="D105" s="76"/>
      <c r="E105" s="16"/>
      <c r="F105" s="16"/>
      <c r="G105" s="76"/>
      <c r="H105" s="76"/>
    </row>
    <row r="106" spans="4:8">
      <c r="D106" s="76"/>
      <c r="E106" s="16"/>
      <c r="F106" s="16"/>
      <c r="G106" s="76"/>
      <c r="H106" s="76"/>
    </row>
    <row r="107" spans="4:8">
      <c r="D107" s="76"/>
      <c r="E107" s="16"/>
      <c r="F107" s="16"/>
      <c r="G107" s="76"/>
      <c r="H107" s="76"/>
    </row>
    <row r="108" spans="4:8">
      <c r="D108" s="76"/>
      <c r="E108" s="16"/>
      <c r="F108" s="16"/>
      <c r="G108" s="76"/>
      <c r="H108" s="76"/>
    </row>
    <row r="109" spans="4:8">
      <c r="D109" s="76"/>
      <c r="E109" s="16"/>
      <c r="F109" s="16"/>
      <c r="G109" s="76"/>
      <c r="H109" s="76"/>
    </row>
    <row r="110" spans="4:8">
      <c r="D110" s="76"/>
      <c r="E110" s="16"/>
      <c r="F110" s="16"/>
      <c r="G110" s="76"/>
      <c r="H110" s="76"/>
    </row>
    <row r="111" spans="4:8">
      <c r="D111" s="76"/>
      <c r="E111" s="16"/>
      <c r="F111" s="16"/>
      <c r="G111" s="76"/>
      <c r="H111" s="76"/>
    </row>
    <row r="112" spans="4:8">
      <c r="D112" s="76"/>
      <c r="E112" s="16"/>
      <c r="F112" s="16"/>
      <c r="G112" s="76"/>
      <c r="H112" s="76"/>
    </row>
    <row r="113" spans="4:8">
      <c r="D113" s="76"/>
      <c r="E113" s="16"/>
      <c r="F113" s="16"/>
      <c r="G113" s="76"/>
      <c r="H113" s="76"/>
    </row>
    <row r="114" spans="4:8">
      <c r="D114" s="76"/>
      <c r="E114" s="16"/>
      <c r="F114" s="16"/>
      <c r="G114" s="76"/>
      <c r="H114" s="76"/>
    </row>
    <row r="115" spans="4:8">
      <c r="D115" s="76"/>
      <c r="E115" s="16"/>
      <c r="F115" s="16"/>
      <c r="G115" s="76"/>
      <c r="H115" s="76"/>
    </row>
    <row r="116" spans="4:8">
      <c r="D116" s="76"/>
      <c r="E116" s="16"/>
      <c r="F116" s="16"/>
      <c r="G116" s="76"/>
      <c r="H116" s="76"/>
    </row>
    <row r="117" spans="4:8">
      <c r="D117" s="76"/>
      <c r="E117" s="16"/>
      <c r="F117" s="16"/>
      <c r="G117" s="76"/>
      <c r="H117" s="76"/>
    </row>
    <row r="118" spans="4:8">
      <c r="D118" s="76"/>
      <c r="E118" s="16"/>
      <c r="F118" s="16"/>
      <c r="G118" s="76"/>
      <c r="H118" s="76"/>
    </row>
    <row r="119" spans="4:8">
      <c r="D119" s="76"/>
      <c r="E119" s="16"/>
      <c r="F119" s="16"/>
      <c r="G119" s="76"/>
      <c r="H119" s="76"/>
    </row>
    <row r="120" spans="4:8">
      <c r="D120" s="76"/>
      <c r="E120" s="16"/>
      <c r="F120" s="16"/>
      <c r="G120" s="76"/>
      <c r="H120" s="76"/>
    </row>
    <row r="121" spans="4:8">
      <c r="D121" s="76"/>
      <c r="E121" s="16"/>
      <c r="F121" s="16"/>
      <c r="G121" s="76"/>
      <c r="H121" s="76"/>
    </row>
    <row r="122" spans="4:8">
      <c r="D122" s="76"/>
      <c r="E122" s="16"/>
      <c r="F122" s="16"/>
      <c r="G122" s="76"/>
      <c r="H122" s="76"/>
    </row>
    <row r="123" spans="4:8">
      <c r="D123" s="76"/>
      <c r="E123" s="16"/>
      <c r="F123" s="16"/>
      <c r="G123" s="76"/>
      <c r="H123" s="76"/>
    </row>
    <row r="124" spans="4:8">
      <c r="D124" s="76"/>
      <c r="E124" s="16"/>
      <c r="F124" s="16"/>
      <c r="G124" s="76"/>
      <c r="H124" s="76"/>
    </row>
    <row r="125" spans="4:8">
      <c r="D125" s="76"/>
      <c r="E125" s="16"/>
      <c r="F125" s="16"/>
      <c r="G125" s="76"/>
      <c r="H125" s="76"/>
    </row>
    <row r="126" spans="4:8">
      <c r="D126" s="76"/>
      <c r="E126" s="16"/>
      <c r="F126" s="16"/>
      <c r="G126" s="76"/>
      <c r="H126" s="76"/>
    </row>
    <row r="127" spans="4:8">
      <c r="D127" s="76"/>
      <c r="E127" s="16"/>
      <c r="F127" s="16"/>
      <c r="G127" s="76"/>
      <c r="H127" s="76"/>
    </row>
    <row r="128" spans="4:8">
      <c r="D128" s="76"/>
      <c r="E128" s="16"/>
      <c r="F128" s="16"/>
      <c r="G128" s="76"/>
      <c r="H128" s="76"/>
    </row>
    <row r="129" spans="4:8">
      <c r="D129" s="76"/>
      <c r="E129" s="16"/>
      <c r="F129" s="16"/>
      <c r="G129" s="76"/>
      <c r="H129" s="76"/>
    </row>
    <row r="130" spans="4:8">
      <c r="D130" s="76"/>
      <c r="E130" s="16"/>
      <c r="F130" s="16"/>
      <c r="G130" s="76"/>
      <c r="H130" s="76"/>
    </row>
    <row r="131" spans="4:8">
      <c r="D131" s="76"/>
      <c r="E131" s="16"/>
      <c r="F131" s="16"/>
      <c r="G131" s="76"/>
      <c r="H131" s="76"/>
    </row>
    <row r="132" spans="4:8">
      <c r="D132" s="76"/>
      <c r="E132" s="16"/>
      <c r="F132" s="16"/>
      <c r="G132" s="76"/>
      <c r="H132" s="76"/>
    </row>
    <row r="133" spans="4:8">
      <c r="D133" s="76"/>
      <c r="E133" s="16"/>
      <c r="F133" s="16"/>
      <c r="G133" s="76"/>
      <c r="H133" s="76"/>
    </row>
    <row r="134" spans="4:8">
      <c r="D134" s="76"/>
      <c r="E134" s="16"/>
      <c r="F134" s="16"/>
      <c r="G134" s="76"/>
      <c r="H134" s="76"/>
    </row>
    <row r="135" spans="4:8">
      <c r="D135" s="76"/>
      <c r="E135" s="16"/>
      <c r="F135" s="16"/>
      <c r="G135" s="76"/>
      <c r="H135" s="76"/>
    </row>
    <row r="136" spans="4:8">
      <c r="D136" s="76"/>
      <c r="E136" s="16"/>
      <c r="F136" s="16"/>
      <c r="G136" s="76"/>
      <c r="H136" s="76"/>
    </row>
    <row r="137" spans="4:8">
      <c r="D137" s="76"/>
      <c r="E137" s="16"/>
      <c r="F137" s="16"/>
      <c r="G137" s="76"/>
      <c r="H137" s="76"/>
    </row>
    <row r="138" spans="4:8">
      <c r="D138" s="76"/>
      <c r="E138" s="16"/>
      <c r="F138" s="16"/>
      <c r="G138" s="76"/>
      <c r="H138" s="76"/>
    </row>
    <row r="139" spans="4:8">
      <c r="D139" s="76"/>
      <c r="E139" s="16"/>
      <c r="F139" s="16"/>
      <c r="G139" s="76"/>
      <c r="H139" s="76"/>
    </row>
    <row r="140" spans="4:8">
      <c r="D140" s="76"/>
      <c r="E140" s="16"/>
      <c r="F140" s="16"/>
      <c r="G140" s="76"/>
      <c r="H140" s="76"/>
    </row>
    <row r="141" spans="4:8">
      <c r="D141" s="76"/>
      <c r="E141" s="16"/>
      <c r="F141" s="16"/>
      <c r="G141" s="76"/>
      <c r="H141" s="76"/>
    </row>
    <row r="142" spans="4:8">
      <c r="D142" s="76"/>
      <c r="E142" s="16"/>
      <c r="F142" s="16"/>
      <c r="G142" s="76"/>
      <c r="H142" s="76"/>
    </row>
    <row r="143" spans="4:8">
      <c r="D143" s="76"/>
      <c r="E143" s="16"/>
      <c r="F143" s="16"/>
      <c r="G143" s="76"/>
      <c r="H143" s="76"/>
    </row>
    <row r="144" spans="4:8">
      <c r="D144" s="76"/>
      <c r="E144" s="16"/>
      <c r="F144" s="16"/>
      <c r="G144" s="76"/>
      <c r="H144" s="76"/>
    </row>
    <row r="145" spans="4:8">
      <c r="D145" s="76"/>
      <c r="E145" s="16"/>
      <c r="F145" s="16"/>
      <c r="G145" s="76"/>
      <c r="H145" s="76"/>
    </row>
    <row r="146" spans="4:8">
      <c r="D146" s="76"/>
      <c r="E146" s="16"/>
      <c r="F146" s="16"/>
      <c r="G146" s="76"/>
      <c r="H146" s="76"/>
    </row>
    <row r="147" spans="4:8">
      <c r="D147" s="76"/>
      <c r="E147" s="16"/>
      <c r="F147" s="16"/>
      <c r="G147" s="76"/>
      <c r="H147" s="76"/>
    </row>
    <row r="148" spans="4:8">
      <c r="D148" s="76"/>
      <c r="E148" s="16"/>
      <c r="F148" s="16"/>
      <c r="G148" s="76"/>
      <c r="H148" s="76"/>
    </row>
    <row r="149" spans="4:8">
      <c r="D149" s="76"/>
      <c r="E149" s="16"/>
      <c r="F149" s="16"/>
      <c r="G149" s="76"/>
      <c r="H149" s="76"/>
    </row>
    <row r="150" spans="4:8">
      <c r="D150" s="76"/>
      <c r="E150" s="16"/>
      <c r="F150" s="16"/>
      <c r="G150" s="76"/>
      <c r="H150" s="76"/>
    </row>
    <row r="151" spans="4:8">
      <c r="D151" s="76"/>
      <c r="E151" s="16"/>
      <c r="F151" s="16"/>
      <c r="G151" s="76"/>
      <c r="H151" s="76"/>
    </row>
    <row r="152" spans="4:8">
      <c r="D152" s="76"/>
      <c r="E152" s="16"/>
      <c r="F152" s="16"/>
      <c r="G152" s="76"/>
      <c r="H152" s="76"/>
    </row>
    <row r="153" spans="4:8">
      <c r="D153" s="76"/>
      <c r="E153" s="16"/>
      <c r="F153" s="16"/>
      <c r="G153" s="76"/>
      <c r="H153" s="76"/>
    </row>
    <row r="154" spans="4:8">
      <c r="D154" s="76"/>
      <c r="E154" s="16"/>
      <c r="F154" s="16"/>
      <c r="G154" s="76"/>
      <c r="H154" s="76"/>
    </row>
    <row r="155" spans="4:8">
      <c r="D155" s="76"/>
      <c r="E155" s="16"/>
      <c r="F155" s="16"/>
      <c r="G155" s="76"/>
      <c r="H155" s="76"/>
    </row>
    <row r="156" spans="4:8">
      <c r="D156" s="76"/>
      <c r="E156" s="16"/>
      <c r="F156" s="16"/>
      <c r="G156" s="76"/>
      <c r="H156" s="76"/>
    </row>
    <row r="157" spans="4:8">
      <c r="D157" s="76"/>
      <c r="E157" s="16"/>
      <c r="F157" s="16"/>
      <c r="G157" s="76"/>
      <c r="H157" s="76"/>
    </row>
    <row r="158" spans="4:8">
      <c r="D158" s="76"/>
      <c r="E158" s="16"/>
      <c r="F158" s="16"/>
      <c r="G158" s="76"/>
      <c r="H158" s="76"/>
    </row>
    <row r="159" spans="4:8">
      <c r="D159" s="76"/>
      <c r="E159" s="16"/>
      <c r="F159" s="16"/>
      <c r="G159" s="76"/>
      <c r="H159" s="76"/>
    </row>
    <row r="160" spans="4:8">
      <c r="D160" s="76"/>
      <c r="E160" s="16"/>
      <c r="F160" s="16"/>
      <c r="G160" s="76"/>
      <c r="H160" s="76"/>
    </row>
    <row r="161" spans="4:8">
      <c r="D161" s="76"/>
      <c r="E161" s="16"/>
      <c r="F161" s="16"/>
      <c r="G161" s="76"/>
      <c r="H161" s="76"/>
    </row>
    <row r="162" spans="4:8">
      <c r="D162" s="76"/>
      <c r="E162" s="16"/>
      <c r="F162" s="16"/>
      <c r="G162" s="76"/>
      <c r="H162" s="76"/>
    </row>
    <row r="163" spans="4:8">
      <c r="D163" s="76"/>
      <c r="E163" s="16"/>
      <c r="F163" s="16"/>
      <c r="G163" s="76"/>
      <c r="H163" s="76"/>
    </row>
    <row r="164" spans="4:8">
      <c r="D164" s="76"/>
      <c r="E164" s="16"/>
      <c r="F164" s="16"/>
      <c r="G164" s="76"/>
      <c r="H164" s="76"/>
    </row>
    <row r="165" spans="4:8">
      <c r="D165" s="76"/>
      <c r="E165" s="16"/>
      <c r="F165" s="16"/>
      <c r="G165" s="76"/>
      <c r="H165" s="76"/>
    </row>
    <row r="166" spans="4:8">
      <c r="D166" s="76"/>
      <c r="E166" s="16"/>
      <c r="F166" s="16"/>
      <c r="G166" s="76"/>
      <c r="H166" s="76"/>
    </row>
    <row r="167" spans="4:8">
      <c r="D167" s="76"/>
      <c r="E167" s="16"/>
      <c r="F167" s="16"/>
      <c r="G167" s="76"/>
      <c r="H167" s="76"/>
    </row>
    <row r="168" spans="4:8">
      <c r="D168" s="76"/>
      <c r="E168" s="16"/>
      <c r="F168" s="16"/>
      <c r="G168" s="76"/>
      <c r="H168" s="76"/>
    </row>
    <row r="169" spans="4:8">
      <c r="D169" s="76"/>
      <c r="E169" s="16"/>
      <c r="F169" s="16"/>
      <c r="G169" s="76"/>
      <c r="H169" s="76"/>
    </row>
    <row r="170" spans="4:8">
      <c r="D170" s="76"/>
      <c r="E170" s="16"/>
      <c r="F170" s="16"/>
      <c r="G170" s="76"/>
      <c r="H170" s="76"/>
    </row>
    <row r="171" spans="4:8">
      <c r="D171" s="76"/>
      <c r="E171" s="16"/>
      <c r="F171" s="16"/>
      <c r="G171" s="76"/>
      <c r="H171" s="76"/>
    </row>
    <row r="172" spans="4:8">
      <c r="D172" s="76"/>
      <c r="E172" s="16"/>
      <c r="F172" s="16"/>
      <c r="G172" s="76"/>
      <c r="H172" s="76"/>
    </row>
    <row r="173" spans="4:8">
      <c r="D173" s="76"/>
      <c r="E173" s="16"/>
      <c r="F173" s="16"/>
      <c r="G173" s="76"/>
      <c r="H173" s="76"/>
    </row>
    <row r="174" spans="4:8">
      <c r="D174" s="76"/>
      <c r="E174" s="16"/>
      <c r="F174" s="16"/>
      <c r="G174" s="76"/>
      <c r="H174" s="76"/>
    </row>
    <row r="175" spans="4:8">
      <c r="D175" s="76"/>
      <c r="E175" s="16"/>
      <c r="F175" s="16"/>
      <c r="G175" s="76"/>
      <c r="H175" s="76"/>
    </row>
    <row r="176" spans="4:8">
      <c r="D176" s="76"/>
      <c r="E176" s="16"/>
      <c r="F176" s="16"/>
      <c r="G176" s="76"/>
      <c r="H176" s="76"/>
    </row>
    <row r="177" spans="4:8">
      <c r="D177" s="76"/>
      <c r="E177" s="16"/>
      <c r="F177" s="16"/>
      <c r="G177" s="76"/>
      <c r="H177" s="76"/>
    </row>
    <row r="178" spans="4:8">
      <c r="D178" s="76"/>
      <c r="E178" s="16"/>
      <c r="F178" s="16"/>
      <c r="G178" s="76"/>
      <c r="H178" s="76"/>
    </row>
    <row r="179" spans="4:8">
      <c r="D179" s="76"/>
      <c r="E179" s="16"/>
      <c r="F179" s="16"/>
      <c r="G179" s="76"/>
      <c r="H179" s="76"/>
    </row>
    <row r="180" spans="4:8">
      <c r="D180" s="76"/>
      <c r="E180" s="16"/>
      <c r="F180" s="16"/>
      <c r="G180" s="76"/>
      <c r="H180" s="76"/>
    </row>
    <row r="181" spans="4:8">
      <c r="D181" s="76"/>
      <c r="E181" s="16"/>
      <c r="F181" s="16"/>
      <c r="G181" s="76"/>
      <c r="H181" s="76"/>
    </row>
    <row r="182" spans="4:8">
      <c r="D182" s="76"/>
      <c r="E182" s="16"/>
      <c r="F182" s="16"/>
      <c r="G182" s="76"/>
      <c r="H182" s="76"/>
    </row>
    <row r="183" spans="4:8">
      <c r="D183" s="76"/>
      <c r="E183" s="16"/>
      <c r="F183" s="16"/>
      <c r="G183" s="76"/>
      <c r="H183" s="76"/>
    </row>
    <row r="184" spans="4:8">
      <c r="D184" s="76"/>
      <c r="E184" s="16"/>
      <c r="F184" s="16"/>
      <c r="G184" s="76"/>
      <c r="H184" s="76"/>
    </row>
    <row r="185" spans="4:8">
      <c r="D185" s="76"/>
      <c r="E185" s="16"/>
      <c r="F185" s="16"/>
      <c r="G185" s="76"/>
      <c r="H185" s="76"/>
    </row>
    <row r="186" spans="4:8">
      <c r="D186" s="76"/>
      <c r="E186" s="16"/>
      <c r="F186" s="16"/>
      <c r="G186" s="76"/>
      <c r="H186" s="76"/>
    </row>
    <row r="187" spans="4:8">
      <c r="D187" s="76"/>
      <c r="E187" s="16"/>
      <c r="F187" s="16"/>
      <c r="G187" s="76"/>
      <c r="H187" s="76"/>
    </row>
    <row r="188" spans="4:8">
      <c r="D188" s="76"/>
      <c r="E188" s="16"/>
      <c r="F188" s="16"/>
      <c r="G188" s="76"/>
      <c r="H188" s="76"/>
    </row>
    <row r="189" spans="4:8">
      <c r="D189" s="76"/>
      <c r="E189" s="16"/>
      <c r="F189" s="16"/>
      <c r="G189" s="76"/>
      <c r="H189" s="76"/>
    </row>
    <row r="190" spans="4:8">
      <c r="D190" s="76"/>
      <c r="E190" s="16"/>
      <c r="F190" s="16"/>
      <c r="G190" s="76"/>
      <c r="H190" s="76"/>
    </row>
    <row r="191" spans="4:8">
      <c r="D191" s="76"/>
      <c r="E191" s="16"/>
      <c r="F191" s="16"/>
      <c r="G191" s="76"/>
      <c r="H191" s="76"/>
    </row>
    <row r="192" spans="4:8">
      <c r="D192" s="76"/>
      <c r="E192" s="16"/>
      <c r="F192" s="16"/>
      <c r="G192" s="76"/>
      <c r="H192" s="76"/>
    </row>
    <row r="193" spans="4:8">
      <c r="D193" s="76"/>
      <c r="E193" s="16"/>
      <c r="F193" s="16"/>
      <c r="G193" s="76"/>
      <c r="H193" s="76"/>
    </row>
    <row r="194" spans="4:8">
      <c r="D194" s="76"/>
      <c r="E194" s="16"/>
      <c r="F194" s="16"/>
      <c r="G194" s="76"/>
      <c r="H194" s="76"/>
    </row>
    <row r="195" spans="4:8">
      <c r="D195" s="76"/>
      <c r="E195" s="16"/>
      <c r="F195" s="16"/>
      <c r="G195" s="76"/>
      <c r="H195" s="76"/>
    </row>
    <row r="196" spans="4:8">
      <c r="D196" s="76"/>
      <c r="E196" s="16"/>
      <c r="F196" s="16"/>
      <c r="G196" s="76"/>
      <c r="H196" s="76"/>
    </row>
    <row r="197" spans="4:8">
      <c r="D197" s="76"/>
      <c r="E197" s="16"/>
      <c r="F197" s="16"/>
      <c r="G197" s="76"/>
      <c r="H197" s="76"/>
    </row>
    <row r="198" spans="4:8">
      <c r="D198" s="76"/>
      <c r="E198" s="16"/>
      <c r="F198" s="16"/>
      <c r="G198" s="76"/>
      <c r="H198" s="76"/>
    </row>
    <row r="199" spans="4:8">
      <c r="D199" s="76"/>
      <c r="E199" s="16"/>
      <c r="F199" s="16"/>
      <c r="G199" s="76"/>
      <c r="H199" s="76"/>
    </row>
    <row r="200" spans="4:8">
      <c r="D200" s="76"/>
      <c r="E200" s="16"/>
      <c r="F200" s="16"/>
      <c r="G200" s="76"/>
      <c r="H200" s="76"/>
    </row>
    <row r="201" spans="4:8">
      <c r="D201" s="76"/>
      <c r="E201" s="16"/>
      <c r="F201" s="16"/>
      <c r="G201" s="76"/>
      <c r="H201" s="76"/>
    </row>
    <row r="202" spans="4:8">
      <c r="D202" s="76"/>
      <c r="E202" s="16"/>
      <c r="F202" s="16"/>
      <c r="G202" s="76"/>
      <c r="H202" s="76"/>
    </row>
    <row r="203" spans="4:8">
      <c r="D203" s="76"/>
      <c r="E203" s="16"/>
      <c r="F203" s="16"/>
      <c r="G203" s="76"/>
      <c r="H203" s="76"/>
    </row>
    <row r="204" spans="4:8">
      <c r="D204" s="76"/>
      <c r="E204" s="16"/>
      <c r="F204" s="16"/>
      <c r="G204" s="76"/>
      <c r="H204" s="76"/>
    </row>
    <row r="205" spans="4:8">
      <c r="D205" s="76"/>
      <c r="E205" s="16"/>
      <c r="F205" s="16"/>
      <c r="G205" s="76"/>
      <c r="H205" s="76"/>
    </row>
    <row r="206" spans="4:8">
      <c r="D206" s="76"/>
      <c r="E206" s="16"/>
      <c r="F206" s="16"/>
      <c r="G206" s="76"/>
      <c r="H206" s="76"/>
    </row>
    <row r="207" spans="4:8">
      <c r="D207" s="76"/>
      <c r="E207" s="16"/>
      <c r="F207" s="16"/>
      <c r="G207" s="76"/>
      <c r="H207" s="76"/>
    </row>
    <row r="208" spans="4:8">
      <c r="D208" s="76"/>
      <c r="E208" s="16"/>
      <c r="F208" s="16"/>
      <c r="G208" s="76"/>
      <c r="H208" s="76"/>
    </row>
    <row r="209" spans="4:8">
      <c r="D209" s="76"/>
      <c r="E209" s="16"/>
      <c r="F209" s="16"/>
      <c r="G209" s="76"/>
      <c r="H209" s="76"/>
    </row>
    <row r="210" spans="4:8">
      <c r="D210" s="76"/>
      <c r="E210" s="16"/>
      <c r="F210" s="16"/>
      <c r="G210" s="76"/>
      <c r="H210" s="76"/>
    </row>
    <row r="211" spans="4:8">
      <c r="D211" s="76"/>
      <c r="E211" s="16"/>
      <c r="F211" s="16"/>
      <c r="G211" s="76"/>
      <c r="H211" s="76"/>
    </row>
    <row r="212" spans="4:8">
      <c r="D212" s="76"/>
      <c r="E212" s="16"/>
      <c r="F212" s="16"/>
      <c r="G212" s="76"/>
      <c r="H212" s="76"/>
    </row>
    <row r="213" spans="4:8">
      <c r="D213" s="76"/>
      <c r="E213" s="16"/>
      <c r="F213" s="16"/>
      <c r="G213" s="76"/>
      <c r="H213" s="76"/>
    </row>
    <row r="214" spans="4:8">
      <c r="D214" s="76"/>
      <c r="E214" s="16"/>
      <c r="F214" s="16"/>
      <c r="G214" s="76"/>
      <c r="H214" s="76"/>
    </row>
    <row r="215" spans="4:8">
      <c r="D215" s="76"/>
      <c r="E215" s="16"/>
      <c r="F215" s="16"/>
      <c r="G215" s="76"/>
      <c r="H215" s="76"/>
    </row>
    <row r="216" spans="4:8">
      <c r="D216" s="76"/>
      <c r="E216" s="16"/>
      <c r="F216" s="16"/>
      <c r="G216" s="76"/>
      <c r="H216" s="76"/>
    </row>
    <row r="217" spans="4:8">
      <c r="D217" s="76"/>
      <c r="E217" s="16"/>
      <c r="F217" s="16"/>
      <c r="G217" s="76"/>
      <c r="H217" s="76"/>
    </row>
    <row r="218" spans="4:8">
      <c r="D218" s="76"/>
      <c r="E218" s="16"/>
      <c r="F218" s="16"/>
      <c r="G218" s="76"/>
      <c r="H218" s="76"/>
    </row>
    <row r="219" spans="4:8">
      <c r="D219" s="76"/>
      <c r="E219" s="16"/>
      <c r="F219" s="16"/>
      <c r="G219" s="76"/>
      <c r="H219" s="76"/>
    </row>
    <row r="220" spans="4:8">
      <c r="D220" s="76"/>
      <c r="E220" s="16"/>
      <c r="F220" s="16"/>
      <c r="G220" s="76"/>
      <c r="H220" s="76"/>
    </row>
    <row r="221" spans="4:8">
      <c r="D221" s="76"/>
      <c r="E221" s="16"/>
      <c r="F221" s="16"/>
      <c r="G221" s="76"/>
      <c r="H221" s="76"/>
    </row>
    <row r="222" spans="4:8">
      <c r="D222" s="76"/>
      <c r="E222" s="16"/>
      <c r="F222" s="16"/>
      <c r="G222" s="76"/>
      <c r="H222" s="76"/>
    </row>
    <row r="223" spans="4:8">
      <c r="D223" s="76"/>
      <c r="E223" s="16"/>
      <c r="F223" s="16"/>
      <c r="G223" s="76"/>
      <c r="H223" s="76"/>
    </row>
    <row r="224" spans="4:8">
      <c r="D224" s="76"/>
      <c r="E224" s="16"/>
      <c r="F224" s="16"/>
      <c r="G224" s="76"/>
      <c r="H224" s="76"/>
    </row>
    <row r="225" spans="4:8">
      <c r="D225" s="76"/>
      <c r="E225" s="16"/>
      <c r="F225" s="16"/>
      <c r="G225" s="76"/>
      <c r="H225" s="76"/>
    </row>
    <row r="226" spans="4:8">
      <c r="D226" s="76"/>
      <c r="E226" s="16"/>
      <c r="F226" s="16"/>
      <c r="G226" s="76"/>
      <c r="H226" s="76"/>
    </row>
    <row r="227" spans="4:8">
      <c r="D227" s="76"/>
      <c r="E227" s="16"/>
      <c r="F227" s="16"/>
      <c r="G227" s="76"/>
      <c r="H227" s="76"/>
    </row>
    <row r="228" spans="4:8">
      <c r="D228" s="76"/>
      <c r="E228" s="16"/>
      <c r="F228" s="16"/>
      <c r="G228" s="76"/>
      <c r="H228" s="76"/>
    </row>
    <row r="229" spans="4:8">
      <c r="D229" s="76"/>
      <c r="E229" s="16"/>
      <c r="F229" s="16"/>
      <c r="G229" s="76"/>
      <c r="H229" s="76"/>
    </row>
    <row r="230" spans="4:8">
      <c r="D230" s="76"/>
      <c r="E230" s="16"/>
      <c r="F230" s="16"/>
      <c r="G230" s="76"/>
      <c r="H230" s="76"/>
    </row>
    <row r="231" spans="4:8">
      <c r="D231" s="76"/>
      <c r="E231" s="16"/>
      <c r="F231" s="16"/>
      <c r="G231" s="76"/>
      <c r="H231" s="76"/>
    </row>
    <row r="232" spans="4:8">
      <c r="D232" s="76"/>
      <c r="E232" s="16"/>
      <c r="F232" s="16"/>
      <c r="G232" s="76"/>
      <c r="H232" s="76"/>
    </row>
    <row r="233" spans="4:8">
      <c r="D233" s="76"/>
      <c r="E233" s="16"/>
      <c r="F233" s="16"/>
      <c r="G233" s="76"/>
      <c r="H233" s="76"/>
    </row>
    <row r="234" spans="4:8">
      <c r="D234" s="76"/>
      <c r="E234" s="16"/>
      <c r="F234" s="16"/>
      <c r="G234" s="76"/>
      <c r="H234" s="76"/>
    </row>
    <row r="235" spans="4:8">
      <c r="D235" s="76"/>
      <c r="E235" s="16"/>
      <c r="F235" s="16"/>
      <c r="G235" s="76"/>
      <c r="H235" s="76"/>
    </row>
    <row r="236" spans="4:8">
      <c r="D236" s="76"/>
      <c r="E236" s="16"/>
      <c r="F236" s="16"/>
      <c r="G236" s="76"/>
      <c r="H236" s="76"/>
    </row>
    <row r="237" spans="4:8">
      <c r="D237" s="76"/>
      <c r="E237" s="16"/>
      <c r="F237" s="16"/>
      <c r="G237" s="76"/>
      <c r="H237" s="76"/>
    </row>
    <row r="238" spans="4:8">
      <c r="D238" s="76"/>
      <c r="E238" s="16"/>
      <c r="F238" s="16"/>
      <c r="G238" s="76"/>
      <c r="H238" s="76"/>
    </row>
    <row r="239" spans="4:8">
      <c r="D239" s="76"/>
      <c r="E239" s="16"/>
      <c r="F239" s="16"/>
      <c r="G239" s="76"/>
      <c r="H239" s="76"/>
    </row>
    <row r="240" spans="4:8">
      <c r="D240" s="76"/>
      <c r="E240" s="16"/>
      <c r="F240" s="16"/>
      <c r="G240" s="76"/>
      <c r="H240" s="76"/>
    </row>
    <row r="241" spans="4:8">
      <c r="D241" s="76"/>
      <c r="E241" s="16"/>
      <c r="F241" s="16"/>
      <c r="G241" s="76"/>
      <c r="H241" s="76"/>
    </row>
    <row r="242" spans="4:8">
      <c r="D242" s="76"/>
      <c r="E242" s="16"/>
      <c r="F242" s="16"/>
      <c r="G242" s="76"/>
      <c r="H242" s="76"/>
    </row>
    <row r="243" spans="4:8">
      <c r="D243" s="76"/>
      <c r="E243" s="16"/>
      <c r="F243" s="16"/>
      <c r="G243" s="76"/>
      <c r="H243" s="76"/>
    </row>
    <row r="244" spans="4:8">
      <c r="D244" s="76"/>
      <c r="E244" s="16"/>
      <c r="F244" s="16"/>
      <c r="G244" s="76"/>
      <c r="H244" s="76"/>
    </row>
    <row r="245" spans="4:8">
      <c r="D245" s="76"/>
      <c r="E245" s="16"/>
      <c r="F245" s="16"/>
      <c r="G245" s="76"/>
      <c r="H245" s="76"/>
    </row>
    <row r="246" spans="4:8">
      <c r="D246" s="76"/>
      <c r="E246" s="16"/>
      <c r="F246" s="16"/>
      <c r="G246" s="76"/>
      <c r="H246" s="76"/>
    </row>
    <row r="247" spans="4:8">
      <c r="D247" s="76"/>
      <c r="E247" s="16"/>
      <c r="F247" s="16"/>
      <c r="G247" s="76"/>
      <c r="H247" s="76"/>
    </row>
    <row r="248" spans="4:8">
      <c r="D248" s="76"/>
      <c r="E248" s="16"/>
      <c r="F248" s="16"/>
      <c r="G248" s="76"/>
      <c r="H248" s="76"/>
    </row>
    <row r="249" spans="4:8">
      <c r="D249" s="76"/>
      <c r="E249" s="16"/>
      <c r="F249" s="16"/>
      <c r="G249" s="76"/>
      <c r="H249" s="76"/>
    </row>
    <row r="250" spans="4:8">
      <c r="D250" s="76"/>
      <c r="E250" s="16"/>
      <c r="F250" s="16"/>
      <c r="G250" s="76"/>
      <c r="H250" s="76"/>
    </row>
    <row r="251" spans="4:8">
      <c r="D251" s="76"/>
      <c r="E251" s="16"/>
      <c r="F251" s="16"/>
      <c r="G251" s="76"/>
      <c r="H251" s="76"/>
    </row>
    <row r="252" spans="4:8">
      <c r="D252" s="76"/>
      <c r="E252" s="16"/>
      <c r="F252" s="16"/>
      <c r="G252" s="76"/>
      <c r="H252" s="76"/>
    </row>
    <row r="253" spans="4:8">
      <c r="D253" s="76"/>
      <c r="E253" s="16"/>
      <c r="F253" s="16"/>
      <c r="G253" s="76"/>
      <c r="H253" s="76"/>
    </row>
    <row r="254" spans="4:8">
      <c r="D254" s="76"/>
      <c r="E254" s="16"/>
      <c r="F254" s="16"/>
      <c r="G254" s="76"/>
      <c r="H254" s="76"/>
    </row>
    <row r="255" spans="4:8">
      <c r="D255" s="76"/>
      <c r="E255" s="16"/>
      <c r="F255" s="16"/>
      <c r="G255" s="76"/>
      <c r="H255" s="76"/>
    </row>
    <row r="256" spans="4:8">
      <c r="D256" s="76"/>
      <c r="E256" s="16"/>
      <c r="F256" s="16"/>
      <c r="G256" s="76"/>
      <c r="H256" s="76"/>
    </row>
    <row r="257" spans="4:8">
      <c r="D257" s="76"/>
      <c r="E257" s="16"/>
      <c r="F257" s="16"/>
      <c r="G257" s="76"/>
      <c r="H257" s="76"/>
    </row>
    <row r="258" spans="4:8">
      <c r="D258" s="76"/>
      <c r="E258" s="16"/>
      <c r="F258" s="16"/>
      <c r="G258" s="76"/>
      <c r="H258" s="76"/>
    </row>
    <row r="259" spans="4:8">
      <c r="D259" s="76"/>
      <c r="E259" s="16"/>
      <c r="F259" s="16"/>
      <c r="G259" s="76"/>
      <c r="H259" s="76"/>
    </row>
    <row r="260" spans="4:8">
      <c r="D260" s="76"/>
      <c r="E260" s="16"/>
      <c r="F260" s="16"/>
      <c r="G260" s="76"/>
      <c r="H260" s="76"/>
    </row>
    <row r="261" spans="4:8">
      <c r="D261" s="76"/>
      <c r="E261" s="16"/>
      <c r="F261" s="16"/>
      <c r="G261" s="76"/>
      <c r="H261" s="76"/>
    </row>
    <row r="262" spans="4:8">
      <c r="D262" s="76"/>
      <c r="E262" s="16"/>
      <c r="F262" s="16"/>
      <c r="G262" s="76"/>
      <c r="H262" s="76"/>
    </row>
    <row r="263" spans="4:8">
      <c r="D263" s="76"/>
      <c r="E263" s="16"/>
      <c r="F263" s="16"/>
      <c r="G263" s="76"/>
      <c r="H263" s="76"/>
    </row>
    <row r="264" spans="4:8">
      <c r="D264" s="76"/>
      <c r="E264" s="16"/>
      <c r="F264" s="16"/>
      <c r="G264" s="76"/>
      <c r="H264" s="76"/>
    </row>
    <row r="265" spans="4:8">
      <c r="D265" s="76"/>
      <c r="E265" s="16"/>
      <c r="F265" s="16"/>
      <c r="G265" s="76"/>
      <c r="H265" s="76"/>
    </row>
    <row r="266" spans="4:8">
      <c r="D266" s="76"/>
      <c r="E266" s="16"/>
      <c r="F266" s="16"/>
      <c r="G266" s="76"/>
      <c r="H266" s="76"/>
    </row>
    <row r="267" spans="4:8">
      <c r="D267" s="76"/>
      <c r="E267" s="16"/>
      <c r="F267" s="16"/>
      <c r="G267" s="76"/>
      <c r="H267" s="76"/>
    </row>
    <row r="268" spans="4:8">
      <c r="D268" s="76"/>
      <c r="E268" s="16"/>
      <c r="F268" s="16"/>
      <c r="G268" s="76"/>
      <c r="H268" s="76"/>
    </row>
    <row r="269" spans="4:8">
      <c r="D269" s="76"/>
      <c r="E269" s="16"/>
      <c r="F269" s="16"/>
      <c r="G269" s="76"/>
      <c r="H269" s="76"/>
    </row>
    <row r="270" spans="4:8">
      <c r="D270" s="76"/>
      <c r="E270" s="16"/>
      <c r="F270" s="16"/>
      <c r="G270" s="76"/>
      <c r="H270" s="76"/>
    </row>
    <row r="271" spans="4:8">
      <c r="D271" s="76"/>
      <c r="E271" s="16"/>
      <c r="F271" s="16"/>
      <c r="G271" s="76"/>
      <c r="H271" s="76"/>
    </row>
    <row r="272" spans="4:8">
      <c r="D272" s="76"/>
      <c r="E272" s="16"/>
      <c r="F272" s="16"/>
      <c r="G272" s="76"/>
      <c r="H272" s="76"/>
    </row>
    <row r="273" spans="4:8">
      <c r="D273" s="76"/>
      <c r="E273" s="16"/>
      <c r="F273" s="16"/>
      <c r="G273" s="76"/>
      <c r="H273" s="76"/>
    </row>
    <row r="274" spans="4:8">
      <c r="D274" s="76"/>
      <c r="E274" s="16"/>
      <c r="F274" s="16"/>
      <c r="G274" s="76"/>
      <c r="H274" s="76"/>
    </row>
    <row r="275" spans="4:8">
      <c r="D275" s="76"/>
      <c r="E275" s="16"/>
      <c r="F275" s="16"/>
      <c r="G275" s="76"/>
      <c r="H275" s="76"/>
    </row>
    <row r="276" spans="4:8">
      <c r="D276" s="76"/>
      <c r="E276" s="16"/>
      <c r="F276" s="16"/>
      <c r="G276" s="76"/>
      <c r="H276" s="76"/>
    </row>
    <row r="277" spans="4:8">
      <c r="D277" s="76"/>
      <c r="E277" s="16"/>
      <c r="F277" s="16"/>
      <c r="G277" s="76"/>
      <c r="H277" s="76"/>
    </row>
    <row r="278" spans="4:8">
      <c r="D278" s="76"/>
      <c r="E278" s="16"/>
      <c r="F278" s="16"/>
      <c r="G278" s="76"/>
      <c r="H278" s="76"/>
    </row>
    <row r="279" spans="4:8">
      <c r="D279" s="76"/>
      <c r="E279" s="16"/>
      <c r="F279" s="16"/>
      <c r="G279" s="76"/>
      <c r="H279" s="76"/>
    </row>
    <row r="280" spans="4:8">
      <c r="D280" s="76"/>
      <c r="E280" s="16"/>
      <c r="F280" s="16"/>
      <c r="G280" s="76"/>
      <c r="H280" s="76"/>
    </row>
    <row r="281" spans="4:8">
      <c r="D281" s="76"/>
      <c r="E281" s="16"/>
      <c r="F281" s="16"/>
      <c r="G281" s="76"/>
      <c r="H281" s="76"/>
    </row>
    <row r="282" spans="4:8">
      <c r="D282" s="76"/>
      <c r="E282" s="16"/>
      <c r="F282" s="16"/>
      <c r="G282" s="76"/>
      <c r="H282" s="76"/>
    </row>
    <row r="283" spans="4:8">
      <c r="D283" s="76"/>
      <c r="E283" s="16"/>
      <c r="F283" s="16"/>
      <c r="G283" s="76"/>
      <c r="H283" s="76"/>
    </row>
    <row r="284" spans="4:8">
      <c r="D284" s="76"/>
      <c r="E284" s="16"/>
      <c r="F284" s="16"/>
      <c r="G284" s="76"/>
      <c r="H284" s="76"/>
    </row>
    <row r="285" spans="4:8">
      <c r="D285" s="76"/>
      <c r="E285" s="16"/>
      <c r="F285" s="16"/>
      <c r="G285" s="76"/>
      <c r="H285" s="76"/>
    </row>
    <row r="286" spans="4:8">
      <c r="D286" s="76"/>
      <c r="E286" s="16"/>
      <c r="F286" s="16"/>
      <c r="G286" s="76"/>
      <c r="H286" s="76"/>
    </row>
    <row r="287" spans="4:8">
      <c r="D287" s="76"/>
      <c r="E287" s="16"/>
      <c r="F287" s="16"/>
      <c r="G287" s="76"/>
      <c r="H287" s="76"/>
    </row>
    <row r="288" spans="4:8">
      <c r="D288" s="76"/>
      <c r="E288" s="16"/>
      <c r="F288" s="16"/>
      <c r="G288" s="76"/>
      <c r="H288" s="76"/>
    </row>
    <row r="289" spans="4:8">
      <c r="D289" s="76"/>
      <c r="E289" s="16"/>
      <c r="F289" s="16"/>
      <c r="G289" s="76"/>
      <c r="H289" s="76"/>
    </row>
    <row r="290" spans="4:8">
      <c r="D290" s="76"/>
      <c r="E290" s="16"/>
      <c r="F290" s="16"/>
      <c r="G290" s="76"/>
      <c r="H290" s="76"/>
    </row>
    <row r="291" spans="4:8">
      <c r="D291" s="76"/>
      <c r="E291" s="16"/>
      <c r="F291" s="16"/>
      <c r="G291" s="76"/>
      <c r="H291" s="76"/>
    </row>
    <row r="292" spans="4:8">
      <c r="D292" s="76"/>
      <c r="E292" s="16"/>
      <c r="F292" s="16"/>
      <c r="G292" s="76"/>
      <c r="H292" s="76"/>
    </row>
    <row r="293" spans="4:8">
      <c r="D293" s="76"/>
      <c r="E293" s="16"/>
      <c r="F293" s="16"/>
      <c r="G293" s="76"/>
      <c r="H293" s="76"/>
    </row>
    <row r="294" spans="4:8">
      <c r="D294" s="76"/>
      <c r="E294" s="16"/>
      <c r="F294" s="16"/>
      <c r="G294" s="76"/>
      <c r="H294" s="76"/>
    </row>
    <row r="295" spans="4:8">
      <c r="D295" s="76"/>
      <c r="E295" s="16"/>
      <c r="F295" s="16"/>
      <c r="G295" s="76"/>
      <c r="H295" s="76"/>
    </row>
    <row r="296" spans="4:8">
      <c r="D296" s="76"/>
      <c r="E296" s="16"/>
      <c r="F296" s="16"/>
      <c r="G296" s="76"/>
      <c r="H296" s="76"/>
    </row>
    <row r="297" spans="4:8">
      <c r="D297" s="76"/>
      <c r="E297" s="16"/>
      <c r="F297" s="16"/>
      <c r="G297" s="76"/>
      <c r="H297" s="76"/>
    </row>
    <row r="298" spans="4:8">
      <c r="D298" s="76"/>
      <c r="E298" s="16"/>
      <c r="F298" s="16"/>
      <c r="G298" s="76"/>
      <c r="H298" s="76"/>
    </row>
    <row r="299" spans="4:8">
      <c r="D299" s="76"/>
      <c r="E299" s="16"/>
      <c r="F299" s="16"/>
      <c r="G299" s="76"/>
      <c r="H299" s="76"/>
    </row>
    <row r="300" spans="4:8">
      <c r="D300" s="76"/>
      <c r="E300" s="16"/>
      <c r="F300" s="16"/>
      <c r="G300" s="76"/>
      <c r="H300" s="76"/>
    </row>
    <row r="301" spans="4:8">
      <c r="D301" s="76"/>
      <c r="E301" s="16"/>
      <c r="F301" s="16"/>
      <c r="G301" s="76"/>
      <c r="H301" s="76"/>
    </row>
    <row r="302" spans="4:8">
      <c r="D302" s="76"/>
      <c r="E302" s="16"/>
      <c r="F302" s="16"/>
      <c r="G302" s="76"/>
      <c r="H302" s="76"/>
    </row>
    <row r="303" spans="4:8">
      <c r="D303" s="76"/>
      <c r="E303" s="16"/>
      <c r="F303" s="16"/>
      <c r="G303" s="76"/>
      <c r="H303" s="76"/>
    </row>
    <row r="304" spans="4:8">
      <c r="D304" s="76"/>
      <c r="E304" s="16"/>
      <c r="F304" s="16"/>
      <c r="G304" s="76"/>
      <c r="H304" s="76"/>
    </row>
    <row r="305" spans="4:8">
      <c r="D305" s="76"/>
      <c r="E305" s="16"/>
      <c r="F305" s="16"/>
      <c r="G305" s="76"/>
      <c r="H305" s="76"/>
    </row>
    <row r="306" spans="4:8">
      <c r="D306" s="76"/>
      <c r="E306" s="16"/>
      <c r="F306" s="16"/>
      <c r="G306" s="76"/>
      <c r="H306" s="76"/>
    </row>
    <row r="307" spans="4:8">
      <c r="D307" s="76"/>
      <c r="E307" s="16"/>
      <c r="F307" s="16"/>
      <c r="G307" s="76"/>
      <c r="H307" s="76"/>
    </row>
    <row r="308" spans="4:8">
      <c r="D308" s="76"/>
      <c r="E308" s="16"/>
      <c r="F308" s="16"/>
      <c r="G308" s="76"/>
      <c r="H308" s="76"/>
    </row>
    <row r="309" spans="4:8">
      <c r="D309" s="76"/>
      <c r="E309" s="16"/>
      <c r="F309" s="16"/>
      <c r="G309" s="76"/>
      <c r="H309" s="76"/>
    </row>
    <row r="310" spans="4:8">
      <c r="D310" s="76"/>
      <c r="E310" s="16"/>
      <c r="F310" s="16"/>
      <c r="G310" s="76"/>
      <c r="H310" s="76"/>
    </row>
    <row r="311" spans="4:8">
      <c r="D311" s="76"/>
      <c r="E311" s="16"/>
      <c r="F311" s="16"/>
      <c r="G311" s="76"/>
      <c r="H311" s="76"/>
    </row>
    <row r="312" spans="4:8">
      <c r="D312" s="76"/>
      <c r="E312" s="16"/>
      <c r="F312" s="16"/>
      <c r="G312" s="76"/>
      <c r="H312" s="76"/>
    </row>
    <row r="313" spans="4:8">
      <c r="D313" s="76"/>
      <c r="E313" s="16"/>
      <c r="F313" s="16"/>
      <c r="G313" s="76"/>
      <c r="H313" s="76"/>
    </row>
    <row r="314" spans="4:8">
      <c r="D314" s="76"/>
      <c r="E314" s="16"/>
      <c r="F314" s="16"/>
      <c r="G314" s="76"/>
      <c r="H314" s="76"/>
    </row>
    <row r="315" spans="4:8">
      <c r="D315" s="76"/>
      <c r="E315" s="16"/>
      <c r="F315" s="16"/>
      <c r="G315" s="76"/>
      <c r="H315" s="76"/>
    </row>
    <row r="316" spans="4:8">
      <c r="D316" s="76"/>
      <c r="E316" s="16"/>
      <c r="F316" s="16"/>
      <c r="G316" s="76"/>
      <c r="H316" s="76"/>
    </row>
    <row r="317" spans="4:8">
      <c r="D317" s="76"/>
      <c r="E317" s="16"/>
      <c r="F317" s="16"/>
      <c r="G317" s="76"/>
      <c r="H317" s="76"/>
    </row>
    <row r="318" spans="4:8">
      <c r="D318" s="76"/>
      <c r="E318" s="16"/>
      <c r="F318" s="16"/>
      <c r="G318" s="76"/>
      <c r="H318" s="76"/>
    </row>
    <row r="319" spans="4:8">
      <c r="D319" s="76"/>
      <c r="E319" s="16"/>
      <c r="F319" s="16"/>
      <c r="G319" s="76"/>
      <c r="H319" s="76"/>
    </row>
    <row r="320" spans="4:8">
      <c r="D320" s="76"/>
      <c r="E320" s="16"/>
      <c r="F320" s="16"/>
      <c r="G320" s="76"/>
      <c r="H320" s="76"/>
    </row>
    <row r="321" spans="4:8">
      <c r="D321" s="76"/>
      <c r="E321" s="16"/>
      <c r="F321" s="16"/>
      <c r="G321" s="76"/>
      <c r="H321" s="76"/>
    </row>
    <row r="322" spans="4:8">
      <c r="D322" s="76"/>
      <c r="E322" s="16"/>
      <c r="F322" s="16"/>
      <c r="G322" s="76"/>
      <c r="H322" s="76"/>
    </row>
    <row r="323" spans="4:8">
      <c r="D323" s="76"/>
      <c r="E323" s="16"/>
      <c r="F323" s="16"/>
      <c r="G323" s="76"/>
      <c r="H323" s="76"/>
    </row>
    <row r="324" spans="4:8">
      <c r="D324" s="76"/>
      <c r="E324" s="16"/>
      <c r="F324" s="16"/>
      <c r="G324" s="76"/>
      <c r="H324" s="76"/>
    </row>
    <row r="325" spans="4:8">
      <c r="D325" s="76"/>
      <c r="E325" s="16"/>
      <c r="F325" s="16"/>
      <c r="G325" s="76"/>
      <c r="H325" s="76"/>
    </row>
    <row r="326" spans="4:8">
      <c r="D326" s="76"/>
      <c r="E326" s="16"/>
      <c r="F326" s="16"/>
      <c r="G326" s="76"/>
      <c r="H326" s="76"/>
    </row>
    <row r="327" spans="4:8">
      <c r="D327" s="76"/>
      <c r="E327" s="16"/>
      <c r="F327" s="16"/>
      <c r="G327" s="76"/>
      <c r="H327" s="76"/>
    </row>
    <row r="328" spans="4:8">
      <c r="D328" s="76"/>
      <c r="E328" s="16"/>
      <c r="F328" s="16"/>
      <c r="G328" s="76"/>
      <c r="H328" s="76"/>
    </row>
    <row r="329" spans="4:8">
      <c r="D329" s="76"/>
      <c r="E329" s="16"/>
      <c r="F329" s="16"/>
      <c r="G329" s="76"/>
      <c r="H329" s="76"/>
    </row>
    <row r="330" spans="4:8">
      <c r="D330" s="76"/>
      <c r="E330" s="16"/>
      <c r="F330" s="16"/>
      <c r="G330" s="76"/>
      <c r="H330" s="76"/>
    </row>
    <row r="331" spans="4:8">
      <c r="D331" s="76"/>
      <c r="E331" s="16"/>
      <c r="F331" s="16"/>
      <c r="G331" s="76"/>
      <c r="H331" s="76"/>
    </row>
    <row r="332" spans="4:8">
      <c r="D332" s="76"/>
      <c r="E332" s="16"/>
      <c r="F332" s="16"/>
      <c r="G332" s="76"/>
      <c r="H332" s="76"/>
    </row>
    <row r="333" spans="4:8">
      <c r="D333" s="76"/>
      <c r="E333" s="16"/>
      <c r="F333" s="16"/>
      <c r="G333" s="76"/>
      <c r="H333" s="76"/>
    </row>
    <row r="334" spans="4:8">
      <c r="D334" s="76"/>
      <c r="E334" s="16"/>
      <c r="F334" s="16"/>
      <c r="G334" s="76"/>
      <c r="H334" s="76"/>
    </row>
    <row r="335" spans="4:8">
      <c r="D335" s="76"/>
      <c r="E335" s="16"/>
      <c r="F335" s="16"/>
      <c r="G335" s="76"/>
      <c r="H335" s="76"/>
    </row>
    <row r="336" spans="4:8">
      <c r="D336" s="76"/>
      <c r="E336" s="16"/>
      <c r="F336" s="16"/>
      <c r="G336" s="76"/>
      <c r="H336" s="76"/>
    </row>
    <row r="337" spans="4:8">
      <c r="D337" s="76"/>
      <c r="E337" s="16"/>
      <c r="F337" s="16"/>
      <c r="G337" s="76"/>
      <c r="H337" s="76"/>
    </row>
    <row r="338" spans="4:8">
      <c r="D338" s="76"/>
      <c r="E338" s="16"/>
      <c r="F338" s="16"/>
      <c r="G338" s="76"/>
      <c r="H338" s="76"/>
    </row>
    <row r="339" spans="4:8">
      <c r="D339" s="76"/>
      <c r="E339" s="16"/>
      <c r="F339" s="16"/>
      <c r="G339" s="76"/>
      <c r="H339" s="76"/>
    </row>
    <row r="340" spans="4:8">
      <c r="D340" s="76"/>
      <c r="E340" s="16"/>
      <c r="F340" s="16"/>
      <c r="G340" s="76"/>
      <c r="H340" s="76"/>
    </row>
    <row r="341" spans="4:8">
      <c r="D341" s="76"/>
      <c r="E341" s="16"/>
      <c r="F341" s="16"/>
      <c r="G341" s="76"/>
      <c r="H341" s="76"/>
    </row>
    <row r="342" spans="4:8">
      <c r="D342" s="76"/>
      <c r="E342" s="16"/>
      <c r="F342" s="16"/>
      <c r="G342" s="76"/>
      <c r="H342" s="76"/>
    </row>
    <row r="343" spans="4:8">
      <c r="D343" s="76"/>
      <c r="E343" s="16"/>
      <c r="F343" s="16"/>
      <c r="G343" s="76"/>
      <c r="H343" s="76"/>
    </row>
    <row r="344" spans="4:8">
      <c r="D344" s="76"/>
      <c r="E344" s="16"/>
      <c r="F344" s="16"/>
      <c r="G344" s="76"/>
      <c r="H344" s="76"/>
    </row>
    <row r="345" spans="4:8">
      <c r="D345" s="76"/>
      <c r="E345" s="16"/>
      <c r="F345" s="16"/>
      <c r="G345" s="76"/>
      <c r="H345" s="76"/>
    </row>
    <row r="346" spans="4:8">
      <c r="D346" s="76"/>
      <c r="E346" s="16"/>
      <c r="F346" s="16"/>
      <c r="G346" s="76"/>
      <c r="H346" s="76"/>
    </row>
    <row r="347" spans="4:8">
      <c r="D347" s="76"/>
      <c r="E347" s="16"/>
      <c r="F347" s="16"/>
      <c r="G347" s="76"/>
      <c r="H347" s="76"/>
    </row>
    <row r="348" spans="4:8">
      <c r="D348" s="76"/>
      <c r="E348" s="16"/>
      <c r="F348" s="16"/>
      <c r="G348" s="76"/>
      <c r="H348" s="76"/>
    </row>
    <row r="349" spans="4:8">
      <c r="D349" s="76"/>
      <c r="E349" s="16"/>
      <c r="F349" s="16"/>
      <c r="G349" s="76"/>
      <c r="H349" s="76"/>
    </row>
    <row r="350" spans="4:8">
      <c r="D350" s="76"/>
      <c r="E350" s="16"/>
      <c r="F350" s="16"/>
      <c r="G350" s="76"/>
      <c r="H350" s="76"/>
    </row>
    <row r="351" spans="4:8">
      <c r="D351" s="76"/>
      <c r="E351" s="16"/>
      <c r="F351" s="16"/>
      <c r="G351" s="76"/>
      <c r="H351" s="76"/>
    </row>
    <row r="352" spans="4:8">
      <c r="D352" s="76"/>
      <c r="E352" s="16"/>
      <c r="F352" s="16"/>
      <c r="G352" s="76"/>
      <c r="H352" s="76"/>
    </row>
    <row r="353" spans="4:8">
      <c r="D353" s="76"/>
      <c r="E353" s="16"/>
      <c r="F353" s="16"/>
      <c r="G353" s="76"/>
      <c r="H353" s="76"/>
    </row>
    <row r="354" spans="4:8">
      <c r="D354" s="76"/>
      <c r="E354" s="16"/>
      <c r="F354" s="16"/>
      <c r="G354" s="76"/>
      <c r="H354" s="76"/>
    </row>
    <row r="355" spans="4:8">
      <c r="D355" s="76"/>
      <c r="E355" s="16"/>
      <c r="F355" s="16"/>
      <c r="G355" s="76"/>
      <c r="H355" s="76"/>
    </row>
    <row r="356" spans="4:8">
      <c r="D356" s="76"/>
      <c r="E356" s="16"/>
      <c r="F356" s="16"/>
      <c r="G356" s="76"/>
      <c r="H356" s="76"/>
    </row>
    <row r="357" spans="4:8">
      <c r="D357" s="76"/>
      <c r="E357" s="16"/>
      <c r="F357" s="16"/>
      <c r="G357" s="76"/>
      <c r="H357" s="76"/>
    </row>
    <row r="358" spans="4:8">
      <c r="D358" s="76"/>
      <c r="E358" s="16"/>
      <c r="F358" s="16"/>
      <c r="G358" s="76"/>
      <c r="H358" s="76"/>
    </row>
    <row r="359" spans="4:8">
      <c r="D359" s="76"/>
      <c r="E359" s="16"/>
      <c r="F359" s="16"/>
      <c r="G359" s="76"/>
      <c r="H359" s="76"/>
    </row>
    <row r="360" spans="4:8">
      <c r="D360" s="76"/>
      <c r="E360" s="16"/>
      <c r="F360" s="16"/>
      <c r="G360" s="76"/>
      <c r="H360" s="76"/>
    </row>
    <row r="361" spans="4:8">
      <c r="D361" s="76"/>
      <c r="E361" s="16"/>
      <c r="F361" s="16"/>
      <c r="G361" s="76"/>
      <c r="H361" s="76"/>
    </row>
    <row r="362" spans="4:8">
      <c r="D362" s="76"/>
      <c r="E362" s="16"/>
      <c r="F362" s="16"/>
      <c r="G362" s="76"/>
      <c r="H362" s="76"/>
    </row>
    <row r="363" spans="4:8">
      <c r="D363" s="76"/>
      <c r="E363" s="16"/>
      <c r="F363" s="16"/>
      <c r="G363" s="76"/>
      <c r="H363" s="76"/>
    </row>
    <row r="364" spans="4:8">
      <c r="D364" s="76"/>
      <c r="E364" s="16"/>
      <c r="F364" s="16"/>
      <c r="G364" s="76"/>
      <c r="H364" s="76"/>
    </row>
    <row r="365" spans="4:8">
      <c r="D365" s="76"/>
      <c r="E365" s="16"/>
      <c r="F365" s="16"/>
      <c r="G365" s="76"/>
      <c r="H365" s="76"/>
    </row>
    <row r="366" spans="4:8">
      <c r="D366" s="76"/>
      <c r="E366" s="16"/>
      <c r="F366" s="16"/>
      <c r="G366" s="76"/>
      <c r="H366" s="76"/>
    </row>
    <row r="367" spans="4:8">
      <c r="D367" s="76"/>
      <c r="E367" s="16"/>
      <c r="F367" s="16"/>
      <c r="G367" s="76"/>
      <c r="H367" s="76"/>
    </row>
    <row r="368" spans="4:8">
      <c r="D368" s="76"/>
      <c r="E368" s="16"/>
      <c r="F368" s="16"/>
      <c r="G368" s="76"/>
      <c r="H368" s="76"/>
    </row>
    <row r="369" spans="4:8">
      <c r="D369" s="76"/>
      <c r="E369" s="16"/>
      <c r="F369" s="16"/>
      <c r="G369" s="76"/>
      <c r="H369" s="76"/>
    </row>
    <row r="370" spans="4:8">
      <c r="D370" s="76"/>
      <c r="E370" s="16"/>
      <c r="F370" s="16"/>
      <c r="G370" s="76"/>
      <c r="H370" s="76"/>
    </row>
    <row r="371" spans="4:8">
      <c r="D371" s="76"/>
      <c r="E371" s="16"/>
      <c r="F371" s="16"/>
      <c r="G371" s="76"/>
      <c r="H371" s="76"/>
    </row>
    <row r="372" spans="4:8">
      <c r="D372" s="76"/>
      <c r="E372" s="16"/>
      <c r="F372" s="16"/>
      <c r="G372" s="76"/>
      <c r="H372" s="76"/>
    </row>
    <row r="373" spans="4:8">
      <c r="D373" s="76"/>
      <c r="E373" s="16"/>
      <c r="F373" s="16"/>
      <c r="G373" s="76"/>
      <c r="H373" s="76"/>
    </row>
    <row r="374" spans="4:8">
      <c r="D374" s="76"/>
      <c r="E374" s="16"/>
      <c r="F374" s="16"/>
      <c r="G374" s="76"/>
      <c r="H374" s="76"/>
    </row>
    <row r="375" spans="4:8">
      <c r="D375" s="76"/>
      <c r="E375" s="16"/>
      <c r="F375" s="16"/>
      <c r="G375" s="76"/>
      <c r="H375" s="76"/>
    </row>
    <row r="376" spans="4:8">
      <c r="D376" s="76"/>
      <c r="E376" s="16"/>
      <c r="F376" s="16"/>
      <c r="G376" s="76"/>
      <c r="H376" s="76"/>
    </row>
    <row r="377" spans="4:8">
      <c r="D377" s="76"/>
      <c r="E377" s="16"/>
      <c r="F377" s="16"/>
      <c r="G377" s="76"/>
      <c r="H377" s="76"/>
    </row>
    <row r="378" spans="4:8">
      <c r="D378" s="76"/>
      <c r="E378" s="16"/>
      <c r="F378" s="16"/>
      <c r="G378" s="76"/>
      <c r="H378" s="76"/>
    </row>
    <row r="379" spans="4:8">
      <c r="D379" s="76"/>
      <c r="E379" s="16"/>
      <c r="F379" s="16"/>
      <c r="G379" s="76"/>
      <c r="H379" s="76"/>
    </row>
    <row r="380" spans="4:8">
      <c r="D380" s="76"/>
      <c r="E380" s="16"/>
      <c r="F380" s="16"/>
      <c r="G380" s="76"/>
      <c r="H380" s="76"/>
    </row>
    <row r="381" spans="4:8">
      <c r="D381" s="76"/>
      <c r="E381" s="16"/>
      <c r="F381" s="16"/>
      <c r="G381" s="76"/>
      <c r="H381" s="76"/>
    </row>
    <row r="382" spans="4:8">
      <c r="D382" s="76"/>
      <c r="E382" s="16"/>
      <c r="F382" s="16"/>
      <c r="G382" s="76"/>
      <c r="H382" s="76"/>
    </row>
    <row r="383" spans="4:8">
      <c r="D383" s="76"/>
      <c r="E383" s="16"/>
      <c r="F383" s="16"/>
      <c r="G383" s="76"/>
      <c r="H383" s="76"/>
    </row>
    <row r="384" spans="4:8">
      <c r="D384" s="76"/>
      <c r="E384" s="16"/>
      <c r="F384" s="16"/>
      <c r="G384" s="76"/>
      <c r="H384" s="76"/>
    </row>
    <row r="385" spans="4:8">
      <c r="D385" s="76"/>
      <c r="E385" s="16"/>
      <c r="F385" s="16"/>
      <c r="G385" s="76"/>
      <c r="H385" s="76"/>
    </row>
    <row r="386" spans="4:8">
      <c r="D386" s="76"/>
      <c r="E386" s="16"/>
      <c r="F386" s="16"/>
      <c r="G386" s="76"/>
      <c r="H386" s="76"/>
    </row>
    <row r="387" spans="4:8">
      <c r="D387" s="76"/>
      <c r="E387" s="16"/>
      <c r="F387" s="16"/>
      <c r="G387" s="76"/>
      <c r="H387" s="76"/>
    </row>
    <row r="388" spans="4:8">
      <c r="D388" s="76"/>
      <c r="E388" s="16"/>
      <c r="F388" s="16"/>
      <c r="G388" s="76"/>
      <c r="H388" s="76"/>
    </row>
    <row r="389" spans="4:8">
      <c r="D389" s="76"/>
      <c r="E389" s="16"/>
      <c r="F389" s="16"/>
      <c r="G389" s="76"/>
      <c r="H389" s="76"/>
    </row>
    <row r="390" spans="4:8">
      <c r="D390" s="76"/>
      <c r="E390" s="16"/>
      <c r="F390" s="16"/>
      <c r="G390" s="76"/>
      <c r="H390" s="76"/>
    </row>
    <row r="391" spans="4:8">
      <c r="D391" s="76"/>
      <c r="E391" s="16"/>
      <c r="F391" s="16"/>
      <c r="G391" s="76"/>
      <c r="H391" s="76"/>
    </row>
    <row r="392" spans="4:8">
      <c r="D392" s="76"/>
      <c r="E392" s="16"/>
      <c r="F392" s="16"/>
      <c r="G392" s="76"/>
      <c r="H392" s="76"/>
    </row>
    <row r="393" spans="4:8">
      <c r="D393" s="76"/>
      <c r="E393" s="16"/>
      <c r="F393" s="16"/>
      <c r="G393" s="76"/>
      <c r="H393" s="76"/>
    </row>
    <row r="394" spans="4:8">
      <c r="D394" s="76"/>
      <c r="E394" s="16"/>
      <c r="F394" s="16"/>
      <c r="G394" s="76"/>
      <c r="H394" s="76"/>
    </row>
    <row r="395" spans="4:8">
      <c r="D395" s="76"/>
      <c r="E395" s="16"/>
      <c r="F395" s="16"/>
      <c r="G395" s="76"/>
      <c r="H395" s="76"/>
    </row>
    <row r="396" spans="4:8">
      <c r="D396" s="76"/>
      <c r="E396" s="16"/>
      <c r="F396" s="16"/>
      <c r="G396" s="76"/>
      <c r="H396" s="76"/>
    </row>
    <row r="397" spans="4:8">
      <c r="D397" s="76"/>
      <c r="E397" s="16"/>
      <c r="F397" s="16"/>
      <c r="G397" s="76"/>
      <c r="H397" s="76"/>
    </row>
    <row r="398" spans="4:8">
      <c r="D398" s="76"/>
      <c r="E398" s="16"/>
      <c r="F398" s="16"/>
      <c r="G398" s="76"/>
      <c r="H398" s="76"/>
    </row>
    <row r="399" spans="4:8">
      <c r="D399" s="76"/>
      <c r="E399" s="16"/>
      <c r="F399" s="16"/>
      <c r="G399" s="76"/>
      <c r="H399" s="76"/>
    </row>
    <row r="400" spans="4:8">
      <c r="D400" s="76"/>
      <c r="E400" s="16"/>
      <c r="F400" s="16"/>
      <c r="G400" s="76"/>
      <c r="H400" s="76"/>
    </row>
    <row r="401" spans="4:8">
      <c r="D401" s="76"/>
      <c r="E401" s="16"/>
      <c r="F401" s="16"/>
      <c r="G401" s="76"/>
      <c r="H401" s="76"/>
    </row>
    <row r="402" spans="4:8">
      <c r="D402" s="76"/>
      <c r="E402" s="16"/>
      <c r="F402" s="16"/>
      <c r="G402" s="76"/>
      <c r="H402" s="76"/>
    </row>
    <row r="403" spans="4:8">
      <c r="D403" s="76"/>
      <c r="E403" s="16"/>
      <c r="F403" s="16"/>
      <c r="G403" s="76"/>
      <c r="H403" s="76"/>
    </row>
    <row r="404" spans="4:8">
      <c r="D404" s="76"/>
      <c r="E404" s="16"/>
      <c r="F404" s="16"/>
      <c r="G404" s="76"/>
      <c r="H404" s="76"/>
    </row>
    <row r="405" spans="4:8">
      <c r="D405" s="76"/>
      <c r="E405" s="16"/>
      <c r="F405" s="16"/>
      <c r="G405" s="76"/>
      <c r="H405" s="76"/>
    </row>
    <row r="406" spans="4:8">
      <c r="D406" s="76"/>
      <c r="E406" s="16"/>
      <c r="F406" s="16"/>
      <c r="G406" s="76"/>
      <c r="H406" s="76"/>
    </row>
    <row r="407" spans="4:8">
      <c r="D407" s="76"/>
      <c r="E407" s="16"/>
      <c r="F407" s="16"/>
      <c r="G407" s="76"/>
      <c r="H407" s="76"/>
    </row>
    <row r="408" spans="4:8">
      <c r="D408" s="76"/>
      <c r="E408" s="16"/>
      <c r="F408" s="16"/>
      <c r="G408" s="76"/>
      <c r="H408" s="76"/>
    </row>
    <row r="409" spans="4:8">
      <c r="D409" s="76"/>
      <c r="E409" s="16"/>
      <c r="F409" s="16"/>
      <c r="G409" s="76"/>
      <c r="H409" s="76"/>
    </row>
    <row r="410" spans="4:8">
      <c r="D410" s="76"/>
      <c r="E410" s="16"/>
      <c r="F410" s="16"/>
      <c r="G410" s="76"/>
      <c r="H410" s="76"/>
    </row>
    <row r="411" spans="4:8">
      <c r="D411" s="76"/>
      <c r="E411" s="16"/>
      <c r="F411" s="16"/>
      <c r="G411" s="76"/>
      <c r="H411" s="76"/>
    </row>
    <row r="412" spans="4:8">
      <c r="D412" s="76"/>
      <c r="E412" s="16"/>
      <c r="F412" s="16"/>
      <c r="G412" s="76"/>
      <c r="H412" s="76"/>
    </row>
    <row r="413" spans="4:8">
      <c r="D413" s="76"/>
      <c r="E413" s="16"/>
      <c r="F413" s="16"/>
      <c r="G413" s="76"/>
      <c r="H413" s="76"/>
    </row>
    <row r="414" spans="4:8">
      <c r="D414" s="76"/>
      <c r="E414" s="16"/>
      <c r="F414" s="16"/>
      <c r="G414" s="76"/>
      <c r="H414" s="76"/>
    </row>
    <row r="415" spans="4:8">
      <c r="D415" s="76"/>
      <c r="E415" s="16"/>
      <c r="F415" s="16"/>
      <c r="G415" s="76"/>
      <c r="H415" s="76"/>
    </row>
    <row r="416" spans="4:8">
      <c r="D416" s="76"/>
      <c r="E416" s="16"/>
      <c r="F416" s="16"/>
      <c r="G416" s="76"/>
      <c r="H416" s="76"/>
    </row>
    <row r="417" spans="4:8">
      <c r="D417" s="76"/>
      <c r="E417" s="16"/>
      <c r="F417" s="16"/>
      <c r="G417" s="76"/>
      <c r="H417" s="76"/>
    </row>
    <row r="418" spans="4:8">
      <c r="D418" s="76"/>
      <c r="E418" s="16"/>
      <c r="F418" s="16"/>
      <c r="G418" s="76"/>
      <c r="H418" s="76"/>
    </row>
    <row r="419" spans="4:8">
      <c r="D419" s="76"/>
      <c r="E419" s="16"/>
      <c r="F419" s="16"/>
      <c r="G419" s="76"/>
      <c r="H419" s="76"/>
    </row>
    <row r="420" spans="4:8">
      <c r="D420" s="76"/>
      <c r="E420" s="16"/>
      <c r="F420" s="16"/>
      <c r="G420" s="76"/>
      <c r="H420" s="76"/>
    </row>
    <row r="421" spans="4:8">
      <c r="D421" s="76"/>
      <c r="E421" s="16"/>
      <c r="F421" s="16"/>
      <c r="G421" s="76"/>
      <c r="H421" s="76"/>
    </row>
    <row r="422" spans="4:8">
      <c r="D422" s="76"/>
      <c r="E422" s="16"/>
      <c r="F422" s="16"/>
      <c r="G422" s="76"/>
      <c r="H422" s="76"/>
    </row>
    <row r="423" spans="4:8">
      <c r="D423" s="76"/>
      <c r="E423" s="16"/>
      <c r="F423" s="16"/>
      <c r="G423" s="76"/>
      <c r="H423" s="76"/>
    </row>
    <row r="424" spans="4:8">
      <c r="D424" s="76"/>
      <c r="E424" s="16"/>
      <c r="F424" s="16"/>
      <c r="G424" s="76"/>
      <c r="H424" s="76"/>
    </row>
    <row r="425" spans="4:8">
      <c r="D425" s="76"/>
      <c r="E425" s="16"/>
      <c r="F425" s="16"/>
      <c r="G425" s="76"/>
      <c r="H425" s="76"/>
    </row>
    <row r="426" spans="4:8">
      <c r="D426" s="76"/>
      <c r="E426" s="16"/>
      <c r="F426" s="16"/>
      <c r="G426" s="76"/>
      <c r="H426" s="76"/>
    </row>
    <row r="427" spans="4:8">
      <c r="D427" s="76"/>
      <c r="E427" s="16"/>
      <c r="F427" s="16"/>
      <c r="G427" s="76"/>
      <c r="H427" s="76"/>
    </row>
    <row r="428" spans="4:8">
      <c r="D428" s="76"/>
      <c r="E428" s="16"/>
      <c r="F428" s="16"/>
      <c r="G428" s="76"/>
      <c r="H428" s="76"/>
    </row>
    <row r="429" spans="4:8">
      <c r="D429" s="76"/>
      <c r="E429" s="16"/>
      <c r="F429" s="16"/>
      <c r="G429" s="76"/>
      <c r="H429" s="76"/>
    </row>
    <row r="430" spans="4:8">
      <c r="D430" s="76"/>
      <c r="E430" s="16"/>
      <c r="F430" s="16"/>
      <c r="G430" s="76"/>
      <c r="H430" s="76"/>
    </row>
    <row r="431" spans="4:8">
      <c r="D431" s="76"/>
      <c r="E431" s="16"/>
      <c r="F431" s="16"/>
      <c r="G431" s="76"/>
      <c r="H431" s="76"/>
    </row>
    <row r="432" spans="4:8">
      <c r="D432" s="76"/>
      <c r="E432" s="16"/>
      <c r="F432" s="16"/>
      <c r="G432" s="76"/>
      <c r="H432" s="76"/>
    </row>
    <row r="433" spans="4:8">
      <c r="D433" s="76"/>
      <c r="E433" s="16"/>
      <c r="F433" s="16"/>
      <c r="G433" s="76"/>
      <c r="H433" s="76"/>
    </row>
    <row r="434" spans="4:8">
      <c r="D434" s="76"/>
      <c r="E434" s="16"/>
      <c r="F434" s="16"/>
      <c r="G434" s="76"/>
      <c r="H434" s="76"/>
    </row>
    <row r="435" spans="4:8">
      <c r="D435" s="76"/>
      <c r="E435" s="16"/>
      <c r="F435" s="16"/>
      <c r="G435" s="76"/>
      <c r="H435" s="76"/>
    </row>
    <row r="436" spans="4:8">
      <c r="D436" s="76"/>
      <c r="E436" s="16"/>
      <c r="F436" s="16"/>
      <c r="G436" s="76"/>
      <c r="H436" s="76"/>
    </row>
    <row r="437" spans="4:8">
      <c r="D437" s="76"/>
      <c r="E437" s="16"/>
      <c r="F437" s="16"/>
      <c r="G437" s="76"/>
      <c r="H437" s="76"/>
    </row>
    <row r="438" spans="4:8">
      <c r="D438" s="76"/>
      <c r="E438" s="16"/>
      <c r="F438" s="16"/>
      <c r="G438" s="76"/>
      <c r="H438" s="76"/>
    </row>
    <row r="439" spans="4:8">
      <c r="D439" s="76"/>
      <c r="E439" s="16"/>
      <c r="F439" s="16"/>
      <c r="G439" s="76"/>
      <c r="H439" s="76"/>
    </row>
    <row r="440" spans="4:8">
      <c r="D440" s="76"/>
      <c r="E440" s="16"/>
      <c r="F440" s="16"/>
      <c r="G440" s="76"/>
      <c r="H440" s="76"/>
    </row>
    <row r="441" spans="4:8">
      <c r="D441" s="76"/>
      <c r="E441" s="16"/>
      <c r="F441" s="16"/>
      <c r="G441" s="76"/>
      <c r="H441" s="76"/>
    </row>
    <row r="442" spans="4:8">
      <c r="D442" s="76"/>
      <c r="E442" s="16"/>
      <c r="F442" s="16"/>
      <c r="G442" s="76"/>
      <c r="H442" s="76"/>
    </row>
    <row r="443" spans="4:8">
      <c r="D443" s="76"/>
      <c r="E443" s="16"/>
      <c r="F443" s="16"/>
      <c r="G443" s="76"/>
      <c r="H443" s="76"/>
    </row>
    <row r="444" spans="4:8">
      <c r="D444" s="76"/>
      <c r="E444" s="16"/>
      <c r="F444" s="16"/>
      <c r="G444" s="76"/>
      <c r="H444" s="76"/>
    </row>
    <row r="445" spans="4:8">
      <c r="D445" s="76"/>
      <c r="E445" s="16"/>
      <c r="F445" s="16"/>
      <c r="G445" s="76"/>
      <c r="H445" s="76"/>
    </row>
    <row r="446" spans="4:8">
      <c r="D446" s="76"/>
      <c r="E446" s="16"/>
      <c r="F446" s="16"/>
      <c r="G446" s="76"/>
      <c r="H446" s="76"/>
    </row>
    <row r="447" spans="4:8">
      <c r="D447" s="76"/>
      <c r="E447" s="16"/>
      <c r="F447" s="16"/>
      <c r="G447" s="76"/>
      <c r="H447" s="76"/>
    </row>
    <row r="448" spans="4:8">
      <c r="D448" s="76"/>
      <c r="E448" s="16"/>
      <c r="F448" s="16"/>
      <c r="G448" s="76"/>
      <c r="H448" s="76"/>
    </row>
    <row r="449" spans="4:8">
      <c r="D449" s="76"/>
      <c r="E449" s="16"/>
      <c r="F449" s="16"/>
      <c r="G449" s="76"/>
      <c r="H449" s="76"/>
    </row>
    <row r="450" spans="4:8">
      <c r="D450" s="76"/>
      <c r="E450" s="16"/>
      <c r="F450" s="16"/>
      <c r="G450" s="76"/>
      <c r="H450" s="76"/>
    </row>
    <row r="451" spans="4:8">
      <c r="D451" s="76"/>
      <c r="E451" s="16"/>
      <c r="F451" s="16"/>
      <c r="G451" s="76"/>
      <c r="H451" s="76"/>
    </row>
    <row r="452" spans="4:8">
      <c r="D452" s="76"/>
      <c r="E452" s="16"/>
      <c r="F452" s="16"/>
      <c r="G452" s="76"/>
      <c r="H452" s="76"/>
    </row>
    <row r="453" spans="4:8">
      <c r="D453" s="76"/>
      <c r="E453" s="16"/>
      <c r="F453" s="16"/>
      <c r="G453" s="76"/>
      <c r="H453" s="76"/>
    </row>
    <row r="454" spans="4:8">
      <c r="D454" s="76"/>
      <c r="E454" s="16"/>
      <c r="F454" s="16"/>
      <c r="G454" s="76"/>
      <c r="H454" s="76"/>
    </row>
    <row r="455" spans="4:8">
      <c r="D455" s="76"/>
      <c r="E455" s="16"/>
      <c r="F455" s="16"/>
      <c r="G455" s="76"/>
      <c r="H455" s="76"/>
    </row>
    <row r="456" spans="4:8">
      <c r="D456" s="76"/>
      <c r="E456" s="16"/>
      <c r="F456" s="16"/>
      <c r="G456" s="76"/>
      <c r="H456" s="76"/>
    </row>
    <row r="457" spans="4:8">
      <c r="D457" s="76"/>
      <c r="E457" s="16"/>
      <c r="F457" s="16"/>
      <c r="G457" s="76"/>
      <c r="H457" s="76"/>
    </row>
    <row r="458" spans="4:8">
      <c r="D458" s="76"/>
      <c r="E458" s="16"/>
      <c r="F458" s="16"/>
      <c r="G458" s="76"/>
      <c r="H458" s="76"/>
    </row>
    <row r="459" spans="4:8">
      <c r="D459" s="76"/>
      <c r="E459" s="16"/>
      <c r="F459" s="16"/>
      <c r="G459" s="76"/>
      <c r="H459" s="76"/>
    </row>
    <row r="460" spans="4:8">
      <c r="D460" s="76"/>
      <c r="E460" s="16"/>
      <c r="F460" s="16"/>
      <c r="G460" s="76"/>
      <c r="H460" s="76"/>
    </row>
    <row r="461" spans="4:8">
      <c r="D461" s="76"/>
      <c r="E461" s="16"/>
      <c r="F461" s="16"/>
      <c r="G461" s="76"/>
      <c r="H461" s="76"/>
    </row>
    <row r="462" spans="4:8">
      <c r="D462" s="76"/>
      <c r="E462" s="16"/>
      <c r="F462" s="16"/>
      <c r="G462" s="76"/>
      <c r="H462" s="76"/>
    </row>
    <row r="463" spans="4:8">
      <c r="D463" s="76"/>
      <c r="E463" s="16"/>
      <c r="F463" s="16"/>
      <c r="G463" s="76"/>
      <c r="H463" s="76"/>
    </row>
    <row r="464" spans="4:8">
      <c r="D464" s="76"/>
      <c r="E464" s="16"/>
      <c r="F464" s="16"/>
      <c r="G464" s="76"/>
      <c r="H464" s="76"/>
    </row>
    <row r="465" spans="4:8">
      <c r="D465" s="76"/>
      <c r="E465" s="16"/>
      <c r="F465" s="16"/>
      <c r="G465" s="76"/>
      <c r="H465" s="76"/>
    </row>
    <row r="466" spans="4:8">
      <c r="D466" s="76"/>
      <c r="E466" s="16"/>
      <c r="F466" s="16"/>
      <c r="G466" s="76"/>
      <c r="H466" s="76"/>
    </row>
    <row r="467" spans="4:8">
      <c r="D467" s="76"/>
      <c r="E467" s="16"/>
      <c r="F467" s="16"/>
      <c r="G467" s="76"/>
      <c r="H467" s="76"/>
    </row>
    <row r="468" spans="4:8">
      <c r="D468" s="76"/>
      <c r="E468" s="16"/>
      <c r="F468" s="16"/>
      <c r="G468" s="76"/>
      <c r="H468" s="76"/>
    </row>
    <row r="469" spans="4:8">
      <c r="D469" s="76"/>
      <c r="E469" s="16"/>
      <c r="F469" s="16"/>
      <c r="G469" s="76"/>
      <c r="H469" s="76"/>
    </row>
    <row r="470" spans="4:8">
      <c r="D470" s="76"/>
      <c r="E470" s="16"/>
      <c r="F470" s="16"/>
      <c r="G470" s="76"/>
      <c r="H470" s="76"/>
    </row>
    <row r="471" spans="4:8">
      <c r="D471" s="76"/>
      <c r="E471" s="16"/>
      <c r="F471" s="16"/>
      <c r="G471" s="76"/>
      <c r="H471" s="76"/>
    </row>
    <row r="472" spans="4:8">
      <c r="D472" s="76"/>
      <c r="E472" s="16"/>
      <c r="F472" s="16"/>
      <c r="G472" s="76"/>
      <c r="H472" s="76"/>
    </row>
    <row r="473" spans="4:8">
      <c r="D473" s="76"/>
      <c r="E473" s="16"/>
      <c r="F473" s="16"/>
      <c r="G473" s="76"/>
      <c r="H473" s="76"/>
    </row>
    <row r="474" spans="4:8">
      <c r="D474" s="76"/>
      <c r="E474" s="16"/>
      <c r="F474" s="16"/>
      <c r="G474" s="76"/>
      <c r="H474" s="76"/>
    </row>
    <row r="475" spans="4:8">
      <c r="D475" s="76"/>
      <c r="E475" s="16"/>
      <c r="F475" s="16"/>
      <c r="G475" s="76"/>
      <c r="H475" s="76"/>
    </row>
    <row r="476" spans="4:8">
      <c r="D476" s="76"/>
      <c r="E476" s="16"/>
      <c r="F476" s="16"/>
      <c r="G476" s="76"/>
      <c r="H476" s="76"/>
    </row>
    <row r="477" spans="4:8">
      <c r="D477" s="76"/>
      <c r="E477" s="16"/>
      <c r="F477" s="16"/>
      <c r="G477" s="76"/>
      <c r="H477" s="76"/>
    </row>
    <row r="478" spans="4:8">
      <c r="D478" s="76"/>
      <c r="E478" s="16"/>
      <c r="F478" s="16"/>
      <c r="G478" s="76"/>
      <c r="H478" s="76"/>
    </row>
    <row r="479" spans="4:8">
      <c r="D479" s="76"/>
      <c r="E479" s="16"/>
      <c r="F479" s="16"/>
      <c r="G479" s="76"/>
      <c r="H479" s="76"/>
    </row>
    <row r="480" spans="4:8">
      <c r="D480" s="76"/>
      <c r="E480" s="16"/>
      <c r="F480" s="16"/>
      <c r="G480" s="76"/>
      <c r="H480" s="76"/>
    </row>
    <row r="481" spans="4:8">
      <c r="D481" s="76"/>
      <c r="E481" s="16"/>
      <c r="F481" s="16"/>
      <c r="G481" s="76"/>
      <c r="H481" s="76"/>
    </row>
    <row r="482" spans="4:8">
      <c r="D482" s="76"/>
      <c r="E482" s="16"/>
      <c r="F482" s="16"/>
      <c r="G482" s="76"/>
      <c r="H482" s="76"/>
    </row>
    <row r="483" spans="4:8">
      <c r="D483" s="76"/>
      <c r="E483" s="16"/>
      <c r="F483" s="16"/>
      <c r="G483" s="76"/>
      <c r="H483" s="76"/>
    </row>
    <row r="484" spans="4:8">
      <c r="D484" s="76"/>
      <c r="E484" s="16"/>
      <c r="F484" s="16"/>
      <c r="G484" s="76"/>
      <c r="H484" s="76"/>
    </row>
    <row r="485" spans="4:8">
      <c r="D485" s="76"/>
      <c r="E485" s="16"/>
      <c r="F485" s="16"/>
      <c r="G485" s="76"/>
      <c r="H485" s="76"/>
    </row>
    <row r="486" spans="4:8">
      <c r="D486" s="76"/>
      <c r="E486" s="16"/>
      <c r="F486" s="16"/>
      <c r="G486" s="76"/>
      <c r="H486" s="76"/>
    </row>
    <row r="487" spans="4:8">
      <c r="D487" s="76"/>
      <c r="E487" s="16"/>
      <c r="F487" s="16"/>
      <c r="G487" s="76"/>
      <c r="H487" s="76"/>
    </row>
    <row r="488" spans="4:8">
      <c r="D488" s="76"/>
      <c r="E488" s="16"/>
      <c r="F488" s="16"/>
      <c r="G488" s="76"/>
      <c r="H488" s="76"/>
    </row>
    <row r="489" spans="4:8">
      <c r="D489" s="76"/>
      <c r="E489" s="16"/>
      <c r="F489" s="16"/>
      <c r="G489" s="76"/>
      <c r="H489" s="76"/>
    </row>
    <row r="490" spans="4:8">
      <c r="D490" s="76"/>
      <c r="E490" s="16"/>
      <c r="F490" s="16"/>
      <c r="G490" s="76"/>
      <c r="H490" s="76"/>
    </row>
    <row r="491" spans="4:8">
      <c r="D491" s="76"/>
      <c r="E491" s="16"/>
      <c r="F491" s="16"/>
      <c r="G491" s="76"/>
      <c r="H491" s="76"/>
    </row>
    <row r="492" spans="4:8">
      <c r="D492" s="76"/>
      <c r="E492" s="16"/>
      <c r="F492" s="16"/>
      <c r="G492" s="76"/>
      <c r="H492" s="76"/>
    </row>
    <row r="493" spans="4:8">
      <c r="D493" s="76"/>
      <c r="E493" s="16"/>
      <c r="F493" s="16"/>
      <c r="G493" s="76"/>
      <c r="H493" s="76"/>
    </row>
    <row r="494" spans="4:8">
      <c r="D494" s="76"/>
      <c r="E494" s="16"/>
      <c r="F494" s="16"/>
      <c r="G494" s="76"/>
      <c r="H494" s="76"/>
    </row>
    <row r="495" spans="4:8">
      <c r="D495" s="76"/>
      <c r="E495" s="16"/>
      <c r="F495" s="16"/>
      <c r="G495" s="76"/>
      <c r="H495" s="76"/>
    </row>
    <row r="496" spans="4:8">
      <c r="D496" s="76"/>
      <c r="E496" s="16"/>
      <c r="F496" s="16"/>
      <c r="G496" s="76"/>
      <c r="H496" s="76"/>
    </row>
    <row r="497" spans="4:8">
      <c r="D497" s="76"/>
      <c r="E497" s="16"/>
      <c r="F497" s="16"/>
      <c r="G497" s="76"/>
      <c r="H497" s="76"/>
    </row>
    <row r="498" spans="4:8">
      <c r="D498" s="76"/>
      <c r="E498" s="16"/>
      <c r="F498" s="16"/>
      <c r="G498" s="76"/>
      <c r="H498" s="76"/>
    </row>
    <row r="499" spans="4:8">
      <c r="D499" s="76"/>
      <c r="E499" s="16"/>
      <c r="F499" s="16"/>
      <c r="G499" s="76"/>
      <c r="H499" s="76"/>
    </row>
    <row r="500" spans="4:8">
      <c r="D500" s="76"/>
      <c r="E500" s="16"/>
      <c r="F500" s="16"/>
      <c r="G500" s="76"/>
      <c r="H500" s="76"/>
    </row>
    <row r="501" spans="4:8">
      <c r="D501" s="76"/>
      <c r="E501" s="16"/>
      <c r="F501" s="16"/>
      <c r="G501" s="76"/>
      <c r="H501" s="76"/>
    </row>
    <row r="502" spans="4:8">
      <c r="D502" s="76"/>
      <c r="E502" s="16"/>
      <c r="F502" s="16"/>
      <c r="G502" s="76"/>
      <c r="H502" s="76"/>
    </row>
    <row r="503" spans="4:8">
      <c r="D503" s="76"/>
      <c r="E503" s="16"/>
      <c r="F503" s="16"/>
      <c r="G503" s="76"/>
      <c r="H503" s="76"/>
    </row>
    <row r="504" spans="4:8">
      <c r="D504" s="76"/>
      <c r="E504" s="16"/>
      <c r="F504" s="16"/>
      <c r="G504" s="76"/>
      <c r="H504" s="76"/>
    </row>
    <row r="505" spans="4:8">
      <c r="D505" s="76"/>
      <c r="E505" s="16"/>
      <c r="F505" s="16"/>
      <c r="G505" s="76"/>
      <c r="H505" s="76"/>
    </row>
    <row r="506" spans="4:8">
      <c r="D506" s="76"/>
      <c r="E506" s="16"/>
      <c r="F506" s="16"/>
      <c r="G506" s="76"/>
      <c r="H506" s="76"/>
    </row>
    <row r="507" spans="4:8">
      <c r="D507" s="76"/>
      <c r="E507" s="16"/>
      <c r="F507" s="16"/>
      <c r="G507" s="76"/>
      <c r="H507" s="76"/>
    </row>
    <row r="508" spans="4:8">
      <c r="D508" s="76"/>
      <c r="E508" s="16"/>
      <c r="F508" s="16"/>
      <c r="G508" s="76"/>
      <c r="H508" s="76"/>
    </row>
    <row r="509" spans="4:8">
      <c r="D509" s="76"/>
      <c r="E509" s="16"/>
      <c r="F509" s="16"/>
      <c r="G509" s="76"/>
      <c r="H509" s="76"/>
    </row>
    <row r="510" spans="4:8">
      <c r="D510" s="76"/>
      <c r="E510" s="16"/>
      <c r="F510" s="16"/>
      <c r="G510" s="76"/>
      <c r="H510" s="76"/>
    </row>
    <row r="511" spans="4:8">
      <c r="D511" s="76"/>
      <c r="E511" s="16"/>
      <c r="F511" s="16"/>
      <c r="G511" s="76"/>
      <c r="H511" s="76"/>
    </row>
    <row r="512" spans="4:8">
      <c r="D512" s="76"/>
      <c r="E512" s="16"/>
      <c r="F512" s="16"/>
      <c r="G512" s="76"/>
      <c r="H512" s="76"/>
    </row>
    <row r="513" spans="4:8">
      <c r="D513" s="76"/>
      <c r="E513" s="16"/>
      <c r="F513" s="16"/>
      <c r="G513" s="76"/>
      <c r="H513" s="76"/>
    </row>
    <row r="514" spans="4:8">
      <c r="D514" s="76"/>
      <c r="E514" s="16"/>
      <c r="F514" s="16"/>
      <c r="G514" s="76"/>
      <c r="H514" s="76"/>
    </row>
    <row r="515" spans="4:8">
      <c r="D515" s="76"/>
      <c r="E515" s="16"/>
      <c r="F515" s="16"/>
      <c r="G515" s="76"/>
      <c r="H515" s="76"/>
    </row>
    <row r="516" spans="4:8">
      <c r="D516" s="76"/>
      <c r="E516" s="16"/>
      <c r="F516" s="16"/>
      <c r="G516" s="76"/>
      <c r="H516" s="76"/>
    </row>
    <row r="517" spans="4:8">
      <c r="D517" s="76"/>
      <c r="E517" s="16"/>
      <c r="F517" s="16"/>
      <c r="G517" s="76"/>
      <c r="H517" s="76"/>
    </row>
    <row r="518" spans="4:8">
      <c r="D518" s="76"/>
      <c r="E518" s="16"/>
      <c r="F518" s="16"/>
      <c r="G518" s="76"/>
      <c r="H518" s="76"/>
    </row>
    <row r="519" spans="4:8">
      <c r="D519" s="76"/>
      <c r="E519" s="16"/>
      <c r="F519" s="16"/>
      <c r="G519" s="76"/>
      <c r="H519" s="76"/>
    </row>
    <row r="520" spans="4:8">
      <c r="D520" s="76"/>
      <c r="E520" s="16"/>
      <c r="F520" s="16"/>
      <c r="G520" s="76"/>
      <c r="H520" s="76"/>
    </row>
    <row r="521" spans="4:8">
      <c r="D521" s="76"/>
      <c r="E521" s="16"/>
      <c r="F521" s="16"/>
      <c r="G521" s="76"/>
      <c r="H521" s="76"/>
    </row>
    <row r="522" spans="4:8">
      <c r="D522" s="76"/>
      <c r="E522" s="16"/>
      <c r="F522" s="16"/>
      <c r="G522" s="76"/>
      <c r="H522" s="76"/>
    </row>
    <row r="523" spans="4:8">
      <c r="D523" s="76"/>
      <c r="E523" s="16"/>
      <c r="F523" s="16"/>
      <c r="G523" s="76"/>
      <c r="H523" s="76"/>
    </row>
    <row r="524" spans="4:8">
      <c r="D524" s="76"/>
      <c r="E524" s="16"/>
      <c r="F524" s="16"/>
      <c r="G524" s="76"/>
      <c r="H524" s="76"/>
    </row>
    <row r="525" spans="4:8">
      <c r="D525" s="76"/>
      <c r="E525" s="16"/>
      <c r="F525" s="16"/>
      <c r="G525" s="76"/>
      <c r="H525" s="76"/>
    </row>
    <row r="526" spans="4:8">
      <c r="D526" s="76"/>
      <c r="E526" s="16"/>
      <c r="F526" s="16"/>
      <c r="G526" s="76"/>
      <c r="H526" s="76"/>
    </row>
    <row r="527" spans="4:8">
      <c r="D527" s="76"/>
      <c r="E527" s="16"/>
      <c r="F527" s="16"/>
      <c r="G527" s="76"/>
      <c r="H527" s="76"/>
    </row>
    <row r="528" spans="4:8">
      <c r="D528" s="76"/>
      <c r="E528" s="16"/>
      <c r="F528" s="16"/>
      <c r="G528" s="76"/>
      <c r="H528" s="76"/>
    </row>
    <row r="529" spans="4:8">
      <c r="D529" s="76"/>
      <c r="E529" s="16"/>
      <c r="F529" s="16"/>
      <c r="G529" s="76"/>
      <c r="H529" s="76"/>
    </row>
    <row r="530" spans="4:8">
      <c r="D530" s="76"/>
      <c r="E530" s="16"/>
      <c r="F530" s="16"/>
      <c r="G530" s="76"/>
      <c r="H530" s="76"/>
    </row>
    <row r="531" spans="4:8">
      <c r="D531" s="76"/>
      <c r="E531" s="16"/>
      <c r="F531" s="16"/>
      <c r="G531" s="76"/>
      <c r="H531" s="76"/>
    </row>
    <row r="532" spans="4:8">
      <c r="D532" s="76"/>
      <c r="E532" s="16"/>
      <c r="F532" s="16"/>
      <c r="G532" s="76"/>
      <c r="H532" s="76"/>
    </row>
    <row r="533" spans="4:8">
      <c r="D533" s="76"/>
      <c r="E533" s="16"/>
      <c r="F533" s="16"/>
      <c r="G533" s="76"/>
      <c r="H533" s="76"/>
    </row>
    <row r="534" spans="4:8">
      <c r="D534" s="76"/>
      <c r="E534" s="16"/>
      <c r="F534" s="16"/>
      <c r="G534" s="76"/>
      <c r="H534" s="76"/>
    </row>
    <row r="535" spans="4:8">
      <c r="D535" s="76"/>
      <c r="E535" s="16"/>
      <c r="F535" s="16"/>
      <c r="G535" s="76"/>
      <c r="H535" s="76"/>
    </row>
    <row r="536" spans="4:8">
      <c r="D536" s="76"/>
      <c r="E536" s="16"/>
      <c r="F536" s="16"/>
      <c r="G536" s="76"/>
      <c r="H536" s="76"/>
    </row>
    <row r="537" spans="4:8">
      <c r="D537" s="76"/>
      <c r="E537" s="16"/>
      <c r="F537" s="16"/>
      <c r="G537" s="76"/>
      <c r="H537" s="76"/>
    </row>
    <row r="538" spans="4:8">
      <c r="D538" s="76"/>
      <c r="E538" s="16"/>
      <c r="F538" s="16"/>
      <c r="G538" s="76"/>
      <c r="H538" s="76"/>
    </row>
    <row r="539" spans="4:8">
      <c r="D539" s="76"/>
      <c r="E539" s="16"/>
      <c r="F539" s="16"/>
      <c r="G539" s="76"/>
      <c r="H539" s="76"/>
    </row>
    <row r="540" spans="4:8">
      <c r="D540" s="76"/>
      <c r="E540" s="16"/>
      <c r="F540" s="16"/>
      <c r="G540" s="76"/>
      <c r="H540" s="76"/>
    </row>
    <row r="541" spans="4:8">
      <c r="D541" s="76"/>
      <c r="E541" s="16"/>
      <c r="F541" s="16"/>
      <c r="G541" s="76"/>
      <c r="H541" s="76"/>
    </row>
    <row r="542" spans="4:8">
      <c r="D542" s="76"/>
      <c r="E542" s="16"/>
      <c r="F542" s="16"/>
      <c r="G542" s="76"/>
      <c r="H542" s="76"/>
    </row>
    <row r="543" spans="4:8">
      <c r="D543" s="76"/>
      <c r="E543" s="16"/>
      <c r="F543" s="16"/>
      <c r="G543" s="76"/>
      <c r="H543" s="76"/>
    </row>
    <row r="544" spans="4:8">
      <c r="D544" s="76"/>
      <c r="E544" s="16"/>
      <c r="F544" s="16"/>
      <c r="G544" s="76"/>
      <c r="H544" s="76"/>
    </row>
    <row r="545" spans="4:8">
      <c r="D545" s="76"/>
      <c r="E545" s="16"/>
      <c r="F545" s="16"/>
      <c r="G545" s="76"/>
      <c r="H545" s="76"/>
    </row>
    <row r="546" spans="4:8">
      <c r="D546" s="76"/>
      <c r="E546" s="16"/>
      <c r="F546" s="16"/>
      <c r="G546" s="76"/>
      <c r="H546" s="76"/>
    </row>
    <row r="547" spans="4:8">
      <c r="D547" s="76"/>
      <c r="E547" s="16"/>
      <c r="F547" s="16"/>
      <c r="G547" s="76"/>
      <c r="H547" s="76"/>
    </row>
    <row r="548" spans="4:8">
      <c r="D548" s="76"/>
      <c r="E548" s="16"/>
      <c r="F548" s="16"/>
      <c r="G548" s="76"/>
      <c r="H548" s="76"/>
    </row>
    <row r="549" spans="4:8">
      <c r="D549" s="76"/>
      <c r="E549" s="16"/>
      <c r="F549" s="16"/>
      <c r="G549" s="76"/>
      <c r="H549" s="76"/>
    </row>
    <row r="550" spans="4:8">
      <c r="D550" s="76"/>
      <c r="E550" s="16"/>
      <c r="F550" s="16"/>
      <c r="G550" s="76"/>
      <c r="H550" s="76"/>
    </row>
    <row r="551" spans="4:8">
      <c r="D551" s="76"/>
      <c r="E551" s="16"/>
      <c r="F551" s="16"/>
      <c r="G551" s="76"/>
      <c r="H551" s="76"/>
    </row>
    <row r="552" spans="4:8">
      <c r="D552" s="76"/>
      <c r="E552" s="16"/>
      <c r="F552" s="16"/>
      <c r="G552" s="76"/>
      <c r="H552" s="76"/>
    </row>
    <row r="553" spans="4:8">
      <c r="D553" s="76"/>
      <c r="E553" s="16"/>
      <c r="F553" s="16"/>
      <c r="G553" s="76"/>
      <c r="H553" s="76"/>
    </row>
    <row r="554" spans="4:8">
      <c r="D554" s="76"/>
      <c r="E554" s="16"/>
      <c r="F554" s="16"/>
      <c r="G554" s="76"/>
      <c r="H554" s="76"/>
    </row>
    <row r="555" spans="4:8">
      <c r="D555" s="76"/>
      <c r="E555" s="16"/>
      <c r="F555" s="16"/>
      <c r="G555" s="76"/>
      <c r="H555" s="76"/>
    </row>
    <row r="556" spans="4:8">
      <c r="D556" s="76"/>
      <c r="E556" s="16"/>
      <c r="F556" s="16"/>
      <c r="G556" s="76"/>
      <c r="H556" s="76"/>
    </row>
    <row r="557" spans="4:8">
      <c r="D557" s="76"/>
      <c r="E557" s="16"/>
      <c r="F557" s="16"/>
      <c r="G557" s="76"/>
      <c r="H557" s="76"/>
    </row>
    <row r="558" spans="4:8">
      <c r="D558" s="76"/>
      <c r="E558" s="16"/>
      <c r="F558" s="16"/>
      <c r="G558" s="76"/>
      <c r="H558" s="76"/>
    </row>
    <row r="559" spans="4:8">
      <c r="D559" s="76"/>
      <c r="E559" s="16"/>
      <c r="F559" s="16"/>
      <c r="G559" s="76"/>
      <c r="H559" s="76"/>
    </row>
    <row r="560" spans="4:8">
      <c r="D560" s="76"/>
      <c r="E560" s="16"/>
      <c r="F560" s="16"/>
      <c r="G560" s="76"/>
      <c r="H560" s="76"/>
    </row>
    <row r="561" spans="4:8">
      <c r="D561" s="76"/>
      <c r="E561" s="16"/>
      <c r="F561" s="16"/>
      <c r="G561" s="76"/>
      <c r="H561" s="76"/>
    </row>
    <row r="562" spans="4:8">
      <c r="D562" s="76"/>
      <c r="E562" s="16"/>
      <c r="F562" s="16"/>
      <c r="G562" s="76"/>
      <c r="H562" s="76"/>
    </row>
    <row r="563" spans="4:8">
      <c r="D563" s="76"/>
      <c r="E563" s="16"/>
      <c r="F563" s="16"/>
      <c r="G563" s="76"/>
      <c r="H563" s="76"/>
    </row>
    <row r="564" spans="4:8">
      <c r="D564" s="76"/>
      <c r="E564" s="16"/>
      <c r="F564" s="16"/>
      <c r="G564" s="76"/>
      <c r="H564" s="76"/>
    </row>
    <row r="565" spans="4:8">
      <c r="D565" s="76"/>
      <c r="E565" s="16"/>
      <c r="F565" s="16"/>
      <c r="G565" s="76"/>
      <c r="H565" s="76"/>
    </row>
    <row r="566" spans="4:8">
      <c r="D566" s="76"/>
      <c r="E566" s="16"/>
      <c r="F566" s="16"/>
      <c r="G566" s="76"/>
      <c r="H566" s="76"/>
    </row>
    <row r="567" spans="4:8">
      <c r="D567" s="76"/>
      <c r="E567" s="16"/>
      <c r="F567" s="16"/>
      <c r="G567" s="76"/>
      <c r="H567" s="76"/>
    </row>
    <row r="568" spans="4:8">
      <c r="D568" s="76"/>
      <c r="E568" s="16"/>
      <c r="F568" s="16"/>
      <c r="G568" s="76"/>
      <c r="H568" s="76"/>
    </row>
    <row r="569" spans="4:8">
      <c r="D569" s="76"/>
      <c r="E569" s="16"/>
      <c r="F569" s="16"/>
      <c r="G569" s="76"/>
      <c r="H569" s="76"/>
    </row>
    <row r="570" spans="4:8">
      <c r="D570" s="76"/>
      <c r="E570" s="16"/>
      <c r="F570" s="16"/>
      <c r="G570" s="76"/>
      <c r="H570" s="76"/>
    </row>
    <row r="571" spans="4:8">
      <c r="D571" s="76"/>
      <c r="E571" s="16"/>
      <c r="F571" s="16"/>
      <c r="G571" s="76"/>
      <c r="H571" s="76"/>
    </row>
    <row r="572" spans="4:8">
      <c r="D572" s="76"/>
      <c r="E572" s="16"/>
      <c r="F572" s="16"/>
      <c r="G572" s="76"/>
      <c r="H572" s="76"/>
    </row>
    <row r="573" spans="4:8">
      <c r="D573" s="76"/>
      <c r="E573" s="16"/>
      <c r="F573" s="16"/>
      <c r="G573" s="76"/>
      <c r="H573" s="76"/>
    </row>
    <row r="574" spans="4:8">
      <c r="D574" s="76"/>
      <c r="E574" s="16"/>
      <c r="F574" s="16"/>
      <c r="G574" s="76"/>
      <c r="H574" s="76"/>
    </row>
    <row r="575" spans="4:8">
      <c r="D575" s="76"/>
      <c r="E575" s="16"/>
      <c r="F575" s="16"/>
      <c r="G575" s="76"/>
      <c r="H575" s="76"/>
    </row>
    <row r="576" spans="4:8">
      <c r="D576" s="76"/>
      <c r="E576" s="16"/>
      <c r="F576" s="16"/>
      <c r="G576" s="76"/>
      <c r="H576" s="76"/>
    </row>
    <row r="577" spans="4:8">
      <c r="D577" s="76"/>
      <c r="E577" s="16"/>
      <c r="F577" s="16"/>
      <c r="G577" s="76"/>
      <c r="H577" s="76"/>
    </row>
    <row r="578" spans="4:8">
      <c r="D578" s="76"/>
      <c r="E578" s="16"/>
      <c r="F578" s="16"/>
      <c r="G578" s="76"/>
      <c r="H578" s="76"/>
    </row>
    <row r="579" spans="4:8">
      <c r="D579" s="76"/>
      <c r="E579" s="16"/>
      <c r="F579" s="16"/>
      <c r="G579" s="76"/>
      <c r="H579" s="76"/>
    </row>
    <row r="580" spans="4:8">
      <c r="D580" s="76"/>
      <c r="E580" s="16"/>
      <c r="F580" s="16"/>
      <c r="G580" s="76"/>
      <c r="H580" s="76"/>
    </row>
    <row r="581" spans="4:8">
      <c r="D581" s="76"/>
      <c r="E581" s="16"/>
      <c r="F581" s="16"/>
      <c r="G581" s="76"/>
      <c r="H581" s="76"/>
    </row>
    <row r="582" spans="4:8">
      <c r="D582" s="76"/>
      <c r="E582" s="16"/>
      <c r="F582" s="16"/>
      <c r="G582" s="76"/>
      <c r="H582" s="76"/>
    </row>
    <row r="583" spans="4:8">
      <c r="D583" s="76"/>
      <c r="E583" s="16"/>
      <c r="F583" s="16"/>
      <c r="G583" s="76"/>
      <c r="H583" s="76"/>
    </row>
    <row r="584" spans="4:8">
      <c r="D584" s="76"/>
      <c r="E584" s="16"/>
      <c r="F584" s="16"/>
      <c r="G584" s="76"/>
      <c r="H584" s="76"/>
    </row>
    <row r="585" spans="4:8">
      <c r="D585" s="76"/>
      <c r="E585" s="16"/>
      <c r="F585" s="16"/>
      <c r="G585" s="76"/>
      <c r="H585" s="76"/>
    </row>
    <row r="586" spans="4:8">
      <c r="D586" s="76"/>
      <c r="E586" s="16"/>
      <c r="F586" s="16"/>
      <c r="G586" s="76"/>
      <c r="H586" s="76"/>
    </row>
    <row r="587" spans="4:8">
      <c r="D587" s="76"/>
      <c r="E587" s="16"/>
      <c r="F587" s="16"/>
      <c r="G587" s="76"/>
      <c r="H587" s="76"/>
    </row>
    <row r="588" spans="4:8">
      <c r="D588" s="76"/>
      <c r="E588" s="16"/>
      <c r="F588" s="16"/>
      <c r="G588" s="76"/>
      <c r="H588" s="76"/>
    </row>
    <row r="589" spans="4:8">
      <c r="D589" s="76"/>
      <c r="E589" s="16"/>
      <c r="F589" s="16"/>
      <c r="G589" s="76"/>
      <c r="H589" s="76"/>
    </row>
    <row r="590" spans="4:8">
      <c r="D590" s="76"/>
      <c r="E590" s="16"/>
      <c r="F590" s="16"/>
      <c r="G590" s="76"/>
      <c r="H590" s="76"/>
    </row>
    <row r="591" spans="4:8">
      <c r="D591" s="76"/>
      <c r="E591" s="16"/>
      <c r="F591" s="16"/>
      <c r="G591" s="76"/>
      <c r="H591" s="76"/>
    </row>
    <row r="592" spans="4:8">
      <c r="D592" s="76"/>
      <c r="E592" s="16"/>
      <c r="F592" s="16"/>
      <c r="G592" s="76"/>
      <c r="H592" s="76"/>
    </row>
    <row r="593" spans="4:8">
      <c r="D593" s="76"/>
      <c r="E593" s="16"/>
      <c r="F593" s="16"/>
      <c r="G593" s="76"/>
      <c r="H593" s="76"/>
    </row>
    <row r="594" spans="4:8">
      <c r="D594" s="76"/>
      <c r="E594" s="16"/>
      <c r="F594" s="16"/>
      <c r="G594" s="76"/>
      <c r="H594" s="76"/>
    </row>
    <row r="595" spans="4:8">
      <c r="D595" s="76"/>
      <c r="E595" s="16"/>
      <c r="F595" s="16"/>
      <c r="G595" s="76"/>
      <c r="H595" s="76"/>
    </row>
    <row r="596" spans="4:8">
      <c r="D596" s="76"/>
      <c r="E596" s="16"/>
      <c r="F596" s="16"/>
      <c r="G596" s="76"/>
      <c r="H596" s="76"/>
    </row>
    <row r="597" spans="4:8">
      <c r="D597" s="76"/>
      <c r="E597" s="16"/>
      <c r="F597" s="16"/>
      <c r="G597" s="76"/>
      <c r="H597" s="76"/>
    </row>
    <row r="598" spans="4:8">
      <c r="D598" s="76"/>
      <c r="E598" s="16"/>
      <c r="F598" s="16"/>
      <c r="G598" s="76"/>
      <c r="H598" s="76"/>
    </row>
    <row r="599" spans="4:8">
      <c r="D599" s="76"/>
      <c r="E599" s="16"/>
      <c r="F599" s="16"/>
      <c r="G599" s="76"/>
      <c r="H599" s="76"/>
    </row>
    <row r="600" spans="4:8">
      <c r="D600" s="76"/>
      <c r="E600" s="16"/>
      <c r="F600" s="16"/>
      <c r="G600" s="76"/>
      <c r="H600" s="76"/>
    </row>
    <row r="601" spans="4:8">
      <c r="D601" s="76"/>
      <c r="E601" s="16"/>
      <c r="F601" s="16"/>
      <c r="G601" s="76"/>
      <c r="H601" s="76"/>
    </row>
    <row r="602" spans="4:8">
      <c r="D602" s="76"/>
      <c r="E602" s="16"/>
      <c r="F602" s="16"/>
      <c r="G602" s="76"/>
      <c r="H602" s="76"/>
    </row>
    <row r="603" spans="4:8">
      <c r="D603" s="76"/>
      <c r="E603" s="16"/>
      <c r="F603" s="16"/>
      <c r="G603" s="76"/>
      <c r="H603" s="76"/>
    </row>
    <row r="604" spans="4:8">
      <c r="D604" s="76"/>
      <c r="E604" s="16"/>
      <c r="F604" s="16"/>
      <c r="G604" s="76"/>
      <c r="H604" s="76"/>
    </row>
    <row r="605" spans="4:8">
      <c r="D605" s="76"/>
      <c r="E605" s="16"/>
      <c r="F605" s="16"/>
      <c r="G605" s="76"/>
      <c r="H605" s="76"/>
    </row>
    <row r="606" spans="4:8">
      <c r="D606" s="76"/>
      <c r="E606" s="16"/>
      <c r="F606" s="16"/>
      <c r="G606" s="76"/>
      <c r="H606" s="76"/>
    </row>
    <row r="607" spans="4:8">
      <c r="D607" s="76"/>
      <c r="E607" s="16"/>
      <c r="F607" s="16"/>
      <c r="G607" s="76"/>
      <c r="H607" s="76"/>
    </row>
    <row r="608" spans="4:8">
      <c r="D608" s="76"/>
      <c r="E608" s="16"/>
      <c r="F608" s="16"/>
      <c r="G608" s="76"/>
      <c r="H608" s="76"/>
    </row>
    <row r="609" spans="4:8">
      <c r="D609" s="76"/>
      <c r="E609" s="16"/>
      <c r="F609" s="16"/>
      <c r="G609" s="76"/>
      <c r="H609" s="76"/>
    </row>
    <row r="610" spans="4:8">
      <c r="D610" s="76"/>
      <c r="E610" s="16"/>
      <c r="F610" s="16"/>
      <c r="G610" s="76"/>
      <c r="H610" s="76"/>
    </row>
    <row r="611" spans="4:8">
      <c r="D611" s="76"/>
      <c r="E611" s="16"/>
      <c r="F611" s="16"/>
      <c r="G611" s="76"/>
      <c r="H611" s="76"/>
    </row>
    <row r="612" spans="4:8">
      <c r="D612" s="76"/>
      <c r="E612" s="16"/>
      <c r="F612" s="16"/>
      <c r="G612" s="76"/>
      <c r="H612" s="76"/>
    </row>
    <row r="613" spans="4:8">
      <c r="D613" s="76"/>
      <c r="E613" s="16"/>
      <c r="F613" s="16"/>
      <c r="G613" s="76"/>
      <c r="H613" s="76"/>
    </row>
    <row r="614" spans="4:8">
      <c r="D614" s="76"/>
      <c r="E614" s="16"/>
      <c r="F614" s="16"/>
      <c r="G614" s="76"/>
      <c r="H614" s="76"/>
    </row>
    <row r="615" spans="4:8">
      <c r="D615" s="76"/>
      <c r="E615" s="16"/>
      <c r="F615" s="16"/>
      <c r="G615" s="76"/>
      <c r="H615" s="76"/>
    </row>
    <row r="616" spans="4:8">
      <c r="D616" s="76"/>
      <c r="E616" s="16"/>
      <c r="F616" s="16"/>
      <c r="G616" s="76"/>
      <c r="H616" s="76"/>
    </row>
    <row r="617" spans="4:8">
      <c r="D617" s="76"/>
      <c r="E617" s="16"/>
      <c r="F617" s="16"/>
      <c r="G617" s="76"/>
      <c r="H617" s="76"/>
    </row>
    <row r="618" spans="4:8">
      <c r="D618" s="76"/>
      <c r="E618" s="16"/>
      <c r="F618" s="16"/>
      <c r="G618" s="76"/>
      <c r="H618" s="76"/>
    </row>
    <row r="619" spans="4:8">
      <c r="D619" s="76"/>
      <c r="E619" s="16"/>
      <c r="F619" s="16"/>
      <c r="G619" s="76"/>
      <c r="H619" s="76"/>
    </row>
    <row r="620" spans="4:8">
      <c r="D620" s="76"/>
      <c r="E620" s="16"/>
      <c r="F620" s="16"/>
      <c r="G620" s="76"/>
      <c r="H620" s="76"/>
    </row>
    <row r="621" spans="4:8">
      <c r="D621" s="76"/>
      <c r="E621" s="16"/>
      <c r="F621" s="16"/>
      <c r="G621" s="76"/>
      <c r="H621" s="76"/>
    </row>
    <row r="622" spans="4:8">
      <c r="D622" s="76"/>
      <c r="E622" s="16"/>
      <c r="F622" s="16"/>
      <c r="G622" s="76"/>
      <c r="H622" s="76"/>
    </row>
    <row r="623" spans="4:8">
      <c r="D623" s="76"/>
      <c r="E623" s="16"/>
      <c r="F623" s="16"/>
      <c r="G623" s="76"/>
      <c r="H623" s="76"/>
    </row>
    <row r="624" spans="4:8">
      <c r="D624" s="76"/>
      <c r="E624" s="16"/>
      <c r="F624" s="16"/>
      <c r="G624" s="76"/>
      <c r="H624" s="76"/>
    </row>
    <row r="625" spans="4:8">
      <c r="D625" s="76"/>
      <c r="E625" s="16"/>
      <c r="F625" s="16"/>
      <c r="G625" s="76"/>
      <c r="H625" s="76"/>
    </row>
    <row r="626" spans="4:8">
      <c r="D626" s="76"/>
      <c r="E626" s="16"/>
      <c r="F626" s="16"/>
      <c r="G626" s="76"/>
      <c r="H626" s="76"/>
    </row>
    <row r="627" spans="4:8">
      <c r="D627" s="76"/>
      <c r="E627" s="16"/>
      <c r="F627" s="16"/>
      <c r="G627" s="76"/>
      <c r="H627" s="76"/>
    </row>
    <row r="628" spans="4:8">
      <c r="D628" s="76"/>
      <c r="E628" s="16"/>
      <c r="F628" s="16"/>
      <c r="G628" s="76"/>
      <c r="H628" s="76"/>
    </row>
    <row r="629" spans="4:8">
      <c r="D629" s="76"/>
      <c r="E629" s="16"/>
      <c r="F629" s="16"/>
      <c r="G629" s="76"/>
      <c r="H629" s="76"/>
    </row>
    <row r="630" spans="4:8">
      <c r="D630" s="76"/>
      <c r="E630" s="16"/>
      <c r="F630" s="16"/>
      <c r="G630" s="76"/>
      <c r="H630" s="76"/>
    </row>
    <row r="631" spans="4:8">
      <c r="D631" s="76"/>
      <c r="E631" s="16"/>
      <c r="F631" s="16"/>
      <c r="G631" s="76"/>
      <c r="H631" s="76"/>
    </row>
    <row r="632" spans="4:8">
      <c r="D632" s="76"/>
      <c r="E632" s="16"/>
      <c r="F632" s="16"/>
      <c r="G632" s="76"/>
      <c r="H632" s="76"/>
    </row>
    <row r="633" spans="4:8">
      <c r="D633" s="76"/>
      <c r="E633" s="16"/>
      <c r="F633" s="16"/>
      <c r="G633" s="76"/>
      <c r="H633" s="76"/>
    </row>
    <row r="634" spans="4:8">
      <c r="D634" s="76"/>
      <c r="E634" s="16"/>
      <c r="F634" s="16"/>
      <c r="G634" s="76"/>
      <c r="H634" s="76"/>
    </row>
    <row r="635" spans="4:8">
      <c r="D635" s="76"/>
      <c r="E635" s="16"/>
      <c r="F635" s="16"/>
      <c r="G635" s="76"/>
      <c r="H635" s="76"/>
    </row>
    <row r="636" spans="4:8">
      <c r="D636" s="76"/>
      <c r="E636" s="16"/>
      <c r="F636" s="16"/>
      <c r="G636" s="76"/>
      <c r="H636" s="76"/>
    </row>
    <row r="637" spans="4:8">
      <c r="D637" s="76"/>
      <c r="E637" s="16"/>
      <c r="F637" s="16"/>
      <c r="G637" s="76"/>
      <c r="H637" s="76"/>
    </row>
    <row r="638" spans="4:8">
      <c r="D638" s="76"/>
      <c r="E638" s="16"/>
      <c r="F638" s="16"/>
      <c r="G638" s="76"/>
      <c r="H638" s="76"/>
    </row>
    <row r="639" spans="4:8">
      <c r="D639" s="76"/>
      <c r="E639" s="16"/>
      <c r="F639" s="16"/>
      <c r="G639" s="76"/>
      <c r="H639" s="76"/>
    </row>
    <row r="640" spans="4:8">
      <c r="D640" s="76"/>
      <c r="E640" s="16"/>
      <c r="F640" s="16"/>
      <c r="G640" s="76"/>
      <c r="H640" s="76"/>
    </row>
    <row r="641" spans="4:8">
      <c r="D641" s="76"/>
      <c r="E641" s="16"/>
      <c r="F641" s="16"/>
      <c r="G641" s="76"/>
      <c r="H641" s="76"/>
    </row>
    <row r="642" spans="4:8">
      <c r="D642" s="76"/>
      <c r="E642" s="16"/>
      <c r="F642" s="16"/>
      <c r="G642" s="76"/>
      <c r="H642" s="76"/>
    </row>
    <row r="643" spans="4:8">
      <c r="D643" s="76"/>
      <c r="E643" s="16"/>
      <c r="F643" s="16"/>
      <c r="G643" s="76"/>
      <c r="H643" s="76"/>
    </row>
    <row r="644" spans="4:8">
      <c r="D644" s="76"/>
      <c r="E644" s="16"/>
      <c r="F644" s="16"/>
      <c r="G644" s="76"/>
      <c r="H644" s="76"/>
    </row>
    <row r="645" spans="4:8">
      <c r="D645" s="76"/>
      <c r="E645" s="16"/>
      <c r="F645" s="16"/>
      <c r="G645" s="76"/>
      <c r="H645" s="76"/>
    </row>
    <row r="646" spans="4:8">
      <c r="D646" s="76"/>
      <c r="E646" s="16"/>
      <c r="F646" s="16"/>
      <c r="G646" s="76"/>
      <c r="H646" s="76"/>
    </row>
    <row r="647" spans="4:8">
      <c r="D647" s="76"/>
      <c r="E647" s="16"/>
      <c r="F647" s="16"/>
      <c r="G647" s="76"/>
      <c r="H647" s="76"/>
    </row>
    <row r="648" spans="4:8">
      <c r="D648" s="76"/>
      <c r="E648" s="16"/>
      <c r="F648" s="16"/>
      <c r="G648" s="76"/>
      <c r="H648" s="76"/>
    </row>
    <row r="649" spans="4:8">
      <c r="D649" s="76"/>
      <c r="E649" s="16"/>
      <c r="F649" s="16"/>
      <c r="G649" s="76"/>
      <c r="H649" s="76"/>
    </row>
    <row r="650" spans="4:8">
      <c r="D650" s="76"/>
      <c r="E650" s="16"/>
      <c r="F650" s="16"/>
      <c r="G650" s="76"/>
      <c r="H650" s="76"/>
    </row>
    <row r="651" spans="4:8">
      <c r="D651" s="76"/>
      <c r="E651" s="16"/>
      <c r="F651" s="16"/>
      <c r="G651" s="76"/>
      <c r="H651" s="76"/>
    </row>
    <row r="652" spans="4:8">
      <c r="D652" s="76"/>
      <c r="E652" s="16"/>
      <c r="F652" s="16"/>
      <c r="G652" s="76"/>
      <c r="H652" s="76"/>
    </row>
    <row r="653" spans="4:8">
      <c r="D653" s="76"/>
      <c r="E653" s="16"/>
      <c r="F653" s="16"/>
      <c r="G653" s="76"/>
      <c r="H653" s="76"/>
    </row>
    <row r="654" spans="4:8">
      <c r="D654" s="76"/>
      <c r="E654" s="16"/>
      <c r="F654" s="16"/>
      <c r="G654" s="76"/>
      <c r="H654" s="76"/>
    </row>
    <row r="655" spans="4:8">
      <c r="D655" s="76"/>
      <c r="E655" s="16"/>
      <c r="F655" s="16"/>
      <c r="G655" s="76"/>
      <c r="H655" s="76"/>
    </row>
    <row r="656" spans="4:8">
      <c r="D656" s="76"/>
      <c r="E656" s="16"/>
      <c r="F656" s="16"/>
      <c r="G656" s="76"/>
      <c r="H656" s="76"/>
    </row>
    <row r="657" spans="4:8">
      <c r="D657" s="76"/>
      <c r="E657" s="16"/>
      <c r="F657" s="16"/>
      <c r="G657" s="76"/>
      <c r="H657" s="76"/>
    </row>
    <row r="658" spans="4:8">
      <c r="D658" s="76"/>
      <c r="E658" s="16"/>
      <c r="F658" s="16"/>
      <c r="G658" s="76"/>
      <c r="H658" s="76"/>
    </row>
    <row r="659" spans="4:8">
      <c r="D659" s="76"/>
      <c r="E659" s="16"/>
      <c r="F659" s="16"/>
      <c r="G659" s="76"/>
      <c r="H659" s="76"/>
    </row>
    <row r="660" spans="4:8">
      <c r="D660" s="76"/>
      <c r="E660" s="16"/>
      <c r="F660" s="16"/>
      <c r="G660" s="76"/>
      <c r="H660" s="76"/>
    </row>
    <row r="661" spans="4:8">
      <c r="D661" s="76"/>
      <c r="E661" s="16"/>
      <c r="F661" s="16"/>
      <c r="G661" s="76"/>
      <c r="H661" s="76"/>
    </row>
    <row r="662" spans="4:8">
      <c r="D662" s="76"/>
      <c r="E662" s="16"/>
      <c r="F662" s="16"/>
      <c r="G662" s="76"/>
      <c r="H662" s="76"/>
    </row>
    <row r="663" spans="4:8">
      <c r="D663" s="76"/>
      <c r="E663" s="16"/>
      <c r="F663" s="16"/>
      <c r="G663" s="76"/>
      <c r="H663" s="76"/>
    </row>
    <row r="664" spans="4:8">
      <c r="D664" s="76"/>
      <c r="E664" s="16"/>
      <c r="F664" s="16"/>
      <c r="G664" s="76"/>
      <c r="H664" s="76"/>
    </row>
    <row r="665" spans="4:8">
      <c r="D665" s="76"/>
      <c r="E665" s="16"/>
      <c r="F665" s="16"/>
      <c r="G665" s="76"/>
      <c r="H665" s="76"/>
    </row>
    <row r="666" spans="4:8">
      <c r="D666" s="76"/>
      <c r="E666" s="16"/>
      <c r="F666" s="16"/>
      <c r="G666" s="76"/>
      <c r="H666" s="76"/>
    </row>
    <row r="667" spans="4:8">
      <c r="D667" s="76"/>
      <c r="E667" s="16"/>
      <c r="F667" s="16"/>
      <c r="G667" s="76"/>
      <c r="H667" s="76"/>
    </row>
    <row r="668" spans="4:8">
      <c r="D668" s="76"/>
      <c r="E668" s="16"/>
      <c r="F668" s="16"/>
      <c r="G668" s="76"/>
      <c r="H668" s="76"/>
    </row>
    <row r="669" spans="4:8">
      <c r="D669" s="76"/>
      <c r="E669" s="16"/>
      <c r="F669" s="16"/>
      <c r="G669" s="76"/>
      <c r="H669" s="76"/>
    </row>
    <row r="670" spans="4:8">
      <c r="D670" s="76"/>
      <c r="E670" s="16"/>
      <c r="F670" s="16"/>
      <c r="G670" s="76"/>
      <c r="H670" s="76"/>
    </row>
    <row r="671" spans="4:8">
      <c r="D671" s="76"/>
      <c r="E671" s="16"/>
      <c r="F671" s="16"/>
      <c r="G671" s="76"/>
      <c r="H671" s="76"/>
    </row>
    <row r="672" spans="4:8">
      <c r="D672" s="76"/>
      <c r="E672" s="16"/>
      <c r="F672" s="16"/>
      <c r="G672" s="76"/>
      <c r="H672" s="76"/>
    </row>
    <row r="673" spans="4:8">
      <c r="D673" s="76"/>
      <c r="E673" s="16"/>
      <c r="F673" s="16"/>
      <c r="G673" s="76"/>
      <c r="H673" s="76"/>
    </row>
    <row r="674" spans="4:8">
      <c r="D674" s="76"/>
      <c r="E674" s="16"/>
      <c r="F674" s="16"/>
      <c r="G674" s="76"/>
      <c r="H674" s="76"/>
    </row>
    <row r="675" spans="4:8">
      <c r="D675" s="76"/>
      <c r="E675" s="16"/>
      <c r="F675" s="16"/>
      <c r="G675" s="76"/>
      <c r="H675" s="76"/>
    </row>
    <row r="676" spans="4:8">
      <c r="D676" s="76"/>
      <c r="E676" s="16"/>
      <c r="F676" s="16"/>
      <c r="G676" s="76"/>
      <c r="H676" s="76"/>
    </row>
    <row r="677" spans="4:8">
      <c r="D677" s="76"/>
      <c r="E677" s="16"/>
      <c r="F677" s="16"/>
      <c r="G677" s="76"/>
      <c r="H677" s="76"/>
    </row>
    <row r="678" spans="4:8">
      <c r="D678" s="76"/>
      <c r="E678" s="16"/>
      <c r="F678" s="16"/>
      <c r="G678" s="76"/>
      <c r="H678" s="76"/>
    </row>
    <row r="679" spans="4:8">
      <c r="D679" s="76"/>
      <c r="E679" s="16"/>
      <c r="F679" s="16"/>
      <c r="G679" s="76"/>
      <c r="H679" s="76"/>
    </row>
    <row r="680" spans="4:8">
      <c r="D680" s="76"/>
      <c r="E680" s="16"/>
      <c r="F680" s="16"/>
      <c r="G680" s="76"/>
      <c r="H680" s="76"/>
    </row>
    <row r="681" spans="4:8">
      <c r="D681" s="76"/>
      <c r="E681" s="16"/>
      <c r="F681" s="16"/>
      <c r="G681" s="76"/>
      <c r="H681" s="76"/>
    </row>
    <row r="682" spans="4:8">
      <c r="D682" s="76"/>
      <c r="E682" s="16"/>
      <c r="F682" s="16"/>
      <c r="G682" s="76"/>
      <c r="H682" s="76"/>
    </row>
    <row r="683" spans="4:8">
      <c r="D683" s="76"/>
      <c r="E683" s="16"/>
      <c r="F683" s="16"/>
      <c r="G683" s="76"/>
      <c r="H683" s="76"/>
    </row>
    <row r="684" spans="4:8">
      <c r="D684" s="76"/>
      <c r="E684" s="16"/>
      <c r="F684" s="16"/>
      <c r="G684" s="76"/>
      <c r="H684" s="76"/>
    </row>
    <row r="685" spans="4:8">
      <c r="D685" s="76"/>
      <c r="E685" s="16"/>
      <c r="F685" s="16"/>
      <c r="G685" s="76"/>
      <c r="H685" s="76"/>
    </row>
    <row r="686" spans="4:8">
      <c r="D686" s="76"/>
      <c r="E686" s="16"/>
      <c r="F686" s="16"/>
      <c r="G686" s="76"/>
      <c r="H686" s="76"/>
    </row>
    <row r="687" spans="4:8">
      <c r="D687" s="76"/>
      <c r="E687" s="16"/>
      <c r="F687" s="16"/>
      <c r="G687" s="76"/>
      <c r="H687" s="76"/>
    </row>
    <row r="688" spans="4:8">
      <c r="D688" s="76"/>
      <c r="E688" s="16"/>
      <c r="F688" s="16"/>
      <c r="G688" s="76"/>
      <c r="H688" s="76"/>
    </row>
    <row r="689" spans="4:8">
      <c r="D689" s="76"/>
      <c r="E689" s="16"/>
      <c r="F689" s="16"/>
      <c r="G689" s="76"/>
      <c r="H689" s="76"/>
    </row>
    <row r="690" spans="4:8">
      <c r="D690" s="76"/>
      <c r="E690" s="16"/>
      <c r="F690" s="16"/>
      <c r="G690" s="76"/>
      <c r="H690" s="76"/>
    </row>
    <row r="691" spans="4:8">
      <c r="D691" s="76"/>
      <c r="E691" s="16"/>
      <c r="F691" s="16"/>
      <c r="G691" s="76"/>
      <c r="H691" s="76"/>
    </row>
    <row r="692" spans="4:8">
      <c r="D692" s="76"/>
      <c r="E692" s="16"/>
      <c r="F692" s="16"/>
      <c r="G692" s="76"/>
      <c r="H692" s="76"/>
    </row>
    <row r="693" spans="4:8">
      <c r="D693" s="76"/>
      <c r="E693" s="16"/>
      <c r="F693" s="16"/>
      <c r="G693" s="76"/>
      <c r="H693" s="76"/>
    </row>
    <row r="694" spans="4:8">
      <c r="D694" s="76"/>
      <c r="E694" s="16"/>
      <c r="F694" s="16"/>
      <c r="G694" s="76"/>
      <c r="H694" s="76"/>
    </row>
    <row r="695" spans="4:8">
      <c r="D695" s="76"/>
      <c r="E695" s="16"/>
      <c r="F695" s="16"/>
      <c r="G695" s="76"/>
      <c r="H695" s="76"/>
    </row>
    <row r="696" spans="4:8">
      <c r="D696" s="76"/>
      <c r="E696" s="16"/>
      <c r="F696" s="16"/>
      <c r="G696" s="76"/>
      <c r="H696" s="76"/>
    </row>
    <row r="697" spans="4:8">
      <c r="D697" s="76"/>
      <c r="E697" s="16"/>
      <c r="F697" s="16"/>
      <c r="G697" s="76"/>
      <c r="H697" s="76"/>
    </row>
    <row r="698" spans="4:8">
      <c r="D698" s="76"/>
      <c r="E698" s="16"/>
      <c r="F698" s="16"/>
      <c r="G698" s="76"/>
      <c r="H698" s="76"/>
    </row>
    <row r="699" spans="4:8">
      <c r="D699" s="76"/>
      <c r="E699" s="16"/>
      <c r="F699" s="16"/>
      <c r="G699" s="76"/>
      <c r="H699" s="76"/>
    </row>
    <row r="700" spans="4:8">
      <c r="D700" s="76"/>
      <c r="E700" s="16"/>
      <c r="F700" s="16"/>
      <c r="G700" s="76"/>
      <c r="H700" s="76"/>
    </row>
    <row r="701" spans="4:8">
      <c r="D701" s="76"/>
      <c r="E701" s="16"/>
      <c r="F701" s="16"/>
      <c r="G701" s="76"/>
      <c r="H701" s="76"/>
    </row>
    <row r="702" spans="4:8">
      <c r="D702" s="76"/>
      <c r="E702" s="16"/>
      <c r="F702" s="16"/>
      <c r="G702" s="76"/>
      <c r="H702" s="76"/>
    </row>
    <row r="703" spans="4:8">
      <c r="D703" s="76"/>
      <c r="E703" s="16"/>
      <c r="F703" s="16"/>
      <c r="G703" s="76"/>
      <c r="H703" s="76"/>
    </row>
    <row r="704" spans="4:8">
      <c r="D704" s="76"/>
      <c r="E704" s="16"/>
      <c r="F704" s="16"/>
      <c r="G704" s="76"/>
      <c r="H704" s="76"/>
    </row>
    <row r="705" spans="4:8">
      <c r="D705" s="76"/>
      <c r="E705" s="16"/>
      <c r="F705" s="16"/>
      <c r="G705" s="76"/>
      <c r="H705" s="76"/>
    </row>
    <row r="706" spans="4:8">
      <c r="D706" s="76"/>
      <c r="E706" s="16"/>
      <c r="F706" s="16"/>
      <c r="G706" s="76"/>
      <c r="H706" s="76"/>
    </row>
    <row r="707" spans="4:8">
      <c r="D707" s="76"/>
      <c r="E707" s="16"/>
      <c r="F707" s="16"/>
      <c r="G707" s="76"/>
      <c r="H707" s="76"/>
    </row>
    <row r="708" spans="4:8">
      <c r="D708" s="76"/>
      <c r="E708" s="16"/>
      <c r="F708" s="16"/>
      <c r="G708" s="76"/>
      <c r="H708" s="76"/>
    </row>
    <row r="709" spans="4:8">
      <c r="D709" s="76"/>
      <c r="E709" s="16"/>
      <c r="F709" s="16"/>
      <c r="G709" s="76"/>
      <c r="H709" s="76"/>
    </row>
    <row r="710" spans="4:8">
      <c r="D710" s="76"/>
      <c r="E710" s="16"/>
      <c r="F710" s="16"/>
      <c r="G710" s="76"/>
      <c r="H710" s="76"/>
    </row>
    <row r="711" spans="4:8">
      <c r="D711" s="76"/>
      <c r="E711" s="16"/>
      <c r="F711" s="16"/>
      <c r="G711" s="76"/>
      <c r="H711" s="76"/>
    </row>
    <row r="712" spans="4:8">
      <c r="D712" s="76"/>
      <c r="E712" s="16"/>
      <c r="F712" s="16"/>
      <c r="G712" s="76"/>
      <c r="H712" s="76"/>
    </row>
    <row r="713" spans="4:8">
      <c r="D713" s="76"/>
      <c r="E713" s="16"/>
      <c r="F713" s="16"/>
      <c r="G713" s="76"/>
      <c r="H713" s="76"/>
    </row>
    <row r="714" spans="4:8">
      <c r="D714" s="76"/>
      <c r="E714" s="16"/>
      <c r="F714" s="16"/>
      <c r="G714" s="76"/>
      <c r="H714" s="76"/>
    </row>
    <row r="715" spans="4:8">
      <c r="D715" s="76"/>
      <c r="E715" s="16"/>
      <c r="F715" s="16"/>
      <c r="G715" s="76"/>
      <c r="H715" s="76"/>
    </row>
    <row r="716" spans="4:8">
      <c r="D716" s="76"/>
      <c r="E716" s="16"/>
      <c r="F716" s="16"/>
      <c r="G716" s="76"/>
      <c r="H716" s="76"/>
    </row>
    <row r="717" spans="4:8">
      <c r="D717" s="76"/>
      <c r="E717" s="16"/>
      <c r="F717" s="16"/>
      <c r="G717" s="76"/>
      <c r="H717" s="76"/>
    </row>
    <row r="718" spans="4:8">
      <c r="D718" s="76"/>
      <c r="E718" s="16"/>
      <c r="F718" s="16"/>
      <c r="G718" s="76"/>
      <c r="H718" s="76"/>
    </row>
    <row r="719" spans="4:8">
      <c r="D719" s="76"/>
      <c r="E719" s="16"/>
      <c r="F719" s="16"/>
      <c r="G719" s="76"/>
      <c r="H719" s="76"/>
    </row>
    <row r="720" spans="4:8">
      <c r="D720" s="76"/>
      <c r="E720" s="16"/>
      <c r="F720" s="16"/>
      <c r="G720" s="76"/>
      <c r="H720" s="76"/>
    </row>
    <row r="721" spans="4:8">
      <c r="D721" s="76"/>
      <c r="E721" s="16"/>
      <c r="F721" s="16"/>
      <c r="G721" s="76"/>
      <c r="H721" s="76"/>
    </row>
    <row r="722" spans="4:8">
      <c r="D722" s="76"/>
      <c r="E722" s="16"/>
      <c r="F722" s="16"/>
      <c r="G722" s="76"/>
      <c r="H722" s="76"/>
    </row>
    <row r="723" spans="4:8">
      <c r="D723" s="76"/>
      <c r="E723" s="16"/>
      <c r="F723" s="16"/>
      <c r="G723" s="76"/>
      <c r="H723" s="76"/>
    </row>
    <row r="724" spans="4:8">
      <c r="D724" s="76"/>
      <c r="E724" s="16"/>
      <c r="F724" s="16"/>
      <c r="G724" s="76"/>
      <c r="H724" s="76"/>
    </row>
    <row r="725" spans="4:8">
      <c r="D725" s="76"/>
      <c r="E725" s="16"/>
      <c r="F725" s="16"/>
      <c r="G725" s="76"/>
      <c r="H725" s="76"/>
    </row>
    <row r="726" spans="4:8">
      <c r="D726" s="76"/>
      <c r="E726" s="16"/>
      <c r="F726" s="16"/>
      <c r="G726" s="76"/>
      <c r="H726" s="76"/>
    </row>
    <row r="727" spans="4:8">
      <c r="D727" s="76"/>
      <c r="E727" s="16"/>
      <c r="F727" s="16"/>
      <c r="G727" s="76"/>
      <c r="H727" s="76"/>
    </row>
    <row r="728" spans="4:8">
      <c r="D728" s="76"/>
      <c r="E728" s="16"/>
      <c r="F728" s="16"/>
      <c r="G728" s="76"/>
      <c r="H728" s="76"/>
    </row>
    <row r="729" spans="4:8">
      <c r="D729" s="76"/>
      <c r="E729" s="16"/>
      <c r="F729" s="16"/>
      <c r="G729" s="76"/>
      <c r="H729" s="76"/>
    </row>
    <row r="730" spans="4:8">
      <c r="D730" s="76"/>
      <c r="E730" s="16"/>
      <c r="F730" s="16"/>
      <c r="G730" s="76"/>
      <c r="H730" s="76"/>
    </row>
    <row r="731" spans="4:8">
      <c r="D731" s="76"/>
      <c r="E731" s="16"/>
      <c r="F731" s="16"/>
      <c r="G731" s="76"/>
      <c r="H731" s="76"/>
    </row>
    <row r="732" spans="4:8">
      <c r="D732" s="76"/>
      <c r="E732" s="16"/>
      <c r="F732" s="16"/>
      <c r="G732" s="76"/>
      <c r="H732" s="76"/>
    </row>
    <row r="733" spans="4:8">
      <c r="D733" s="76"/>
      <c r="E733" s="16"/>
      <c r="F733" s="16"/>
      <c r="G733" s="76"/>
      <c r="H733" s="76"/>
    </row>
    <row r="734" spans="4:8">
      <c r="D734" s="76"/>
      <c r="E734" s="16"/>
      <c r="F734" s="16"/>
      <c r="G734" s="76"/>
      <c r="H734" s="76"/>
    </row>
    <row r="735" spans="4:8">
      <c r="D735" s="76"/>
      <c r="E735" s="16"/>
      <c r="F735" s="16"/>
      <c r="G735" s="76"/>
      <c r="H735" s="76"/>
    </row>
    <row r="736" spans="4:8">
      <c r="D736" s="76"/>
      <c r="E736" s="16"/>
      <c r="F736" s="16"/>
      <c r="G736" s="76"/>
      <c r="H736" s="76"/>
    </row>
    <row r="737" spans="4:8">
      <c r="D737" s="76"/>
      <c r="E737" s="16"/>
      <c r="F737" s="16"/>
      <c r="G737" s="76"/>
      <c r="H737" s="76"/>
    </row>
    <row r="738" spans="4:8">
      <c r="D738" s="76"/>
      <c r="E738" s="16"/>
      <c r="F738" s="16"/>
      <c r="G738" s="76"/>
      <c r="H738" s="76"/>
    </row>
    <row r="739" spans="4:8">
      <c r="D739" s="76"/>
      <c r="E739" s="16"/>
      <c r="F739" s="16"/>
      <c r="G739" s="76"/>
      <c r="H739" s="76"/>
    </row>
    <row r="740" spans="4:8">
      <c r="D740" s="76"/>
      <c r="E740" s="16"/>
      <c r="F740" s="16"/>
      <c r="G740" s="76"/>
      <c r="H740" s="76"/>
    </row>
    <row r="741" spans="4:8">
      <c r="D741" s="76"/>
      <c r="E741" s="16"/>
      <c r="F741" s="16"/>
      <c r="G741" s="76"/>
      <c r="H741" s="76"/>
    </row>
    <row r="742" spans="4:8">
      <c r="D742" s="76"/>
      <c r="E742" s="16"/>
      <c r="F742" s="16"/>
      <c r="G742" s="76"/>
      <c r="H742" s="76"/>
    </row>
    <row r="743" spans="4:8">
      <c r="D743" s="76"/>
      <c r="E743" s="16"/>
      <c r="F743" s="16"/>
      <c r="G743" s="76"/>
      <c r="H743" s="76"/>
    </row>
    <row r="744" spans="4:8">
      <c r="D744" s="76"/>
      <c r="E744" s="16"/>
      <c r="F744" s="16"/>
      <c r="G744" s="76"/>
      <c r="H744" s="76"/>
    </row>
    <row r="745" spans="4:8">
      <c r="D745" s="76"/>
      <c r="E745" s="16"/>
      <c r="F745" s="16"/>
      <c r="G745" s="76"/>
      <c r="H745" s="76"/>
    </row>
    <row r="746" spans="4:8">
      <c r="D746" s="76"/>
      <c r="E746" s="16"/>
      <c r="F746" s="16"/>
      <c r="G746" s="76"/>
      <c r="H746" s="76"/>
    </row>
    <row r="747" spans="4:8">
      <c r="D747" s="76"/>
      <c r="E747" s="16"/>
      <c r="F747" s="16"/>
      <c r="G747" s="76"/>
      <c r="H747" s="76"/>
    </row>
    <row r="748" spans="4:8">
      <c r="D748" s="76"/>
      <c r="E748" s="16"/>
      <c r="F748" s="16"/>
      <c r="G748" s="76"/>
      <c r="H748" s="76"/>
    </row>
    <row r="749" spans="4:8">
      <c r="D749" s="76"/>
      <c r="E749" s="16"/>
      <c r="F749" s="16"/>
      <c r="G749" s="76"/>
      <c r="H749" s="76"/>
    </row>
    <row r="750" spans="4:8">
      <c r="D750" s="76"/>
      <c r="E750" s="16"/>
      <c r="F750" s="16"/>
      <c r="G750" s="76"/>
      <c r="H750" s="76"/>
    </row>
    <row r="751" spans="4:8">
      <c r="D751" s="76"/>
      <c r="E751" s="16"/>
      <c r="F751" s="16"/>
      <c r="G751" s="76"/>
      <c r="H751" s="76"/>
    </row>
    <row r="752" spans="4:8">
      <c r="D752" s="76"/>
      <c r="E752" s="16"/>
      <c r="F752" s="16"/>
      <c r="G752" s="76"/>
      <c r="H752" s="76"/>
    </row>
    <row r="753" spans="4:8">
      <c r="D753" s="76"/>
      <c r="E753" s="16"/>
      <c r="F753" s="16"/>
      <c r="G753" s="76"/>
      <c r="H753" s="76"/>
    </row>
    <row r="754" spans="4:8">
      <c r="D754" s="76"/>
      <c r="E754" s="16"/>
      <c r="F754" s="16"/>
      <c r="G754" s="76"/>
      <c r="H754" s="76"/>
    </row>
    <row r="755" spans="4:8">
      <c r="D755" s="76"/>
      <c r="E755" s="16"/>
      <c r="F755" s="16"/>
      <c r="G755" s="76"/>
      <c r="H755" s="76"/>
    </row>
    <row r="756" spans="4:8">
      <c r="D756" s="76"/>
      <c r="E756" s="16"/>
      <c r="F756" s="16"/>
      <c r="G756" s="76"/>
      <c r="H756" s="76"/>
    </row>
    <row r="757" spans="4:8">
      <c r="D757" s="76"/>
      <c r="E757" s="16"/>
      <c r="F757" s="16"/>
      <c r="G757" s="76"/>
      <c r="H757" s="76"/>
    </row>
    <row r="758" spans="4:8">
      <c r="D758" s="76"/>
      <c r="E758" s="16"/>
      <c r="F758" s="16"/>
      <c r="G758" s="76"/>
      <c r="H758" s="76"/>
    </row>
    <row r="759" spans="4:8">
      <c r="D759" s="76"/>
      <c r="E759" s="16"/>
      <c r="F759" s="16"/>
      <c r="G759" s="76"/>
      <c r="H759" s="76"/>
    </row>
    <row r="760" spans="4:8">
      <c r="D760" s="76"/>
      <c r="E760" s="16"/>
      <c r="F760" s="16"/>
      <c r="G760" s="76"/>
      <c r="H760" s="76"/>
    </row>
    <row r="761" spans="4:8">
      <c r="D761" s="76"/>
      <c r="E761" s="16"/>
      <c r="F761" s="16"/>
      <c r="G761" s="76"/>
      <c r="H761" s="76"/>
    </row>
    <row r="762" spans="4:8">
      <c r="D762" s="76"/>
      <c r="E762" s="16"/>
      <c r="F762" s="16"/>
      <c r="G762" s="76"/>
      <c r="H762" s="76"/>
    </row>
    <row r="763" spans="4:8">
      <c r="D763" s="76"/>
      <c r="E763" s="16"/>
      <c r="F763" s="16"/>
      <c r="G763" s="76"/>
      <c r="H763" s="76"/>
    </row>
    <row r="764" spans="4:8">
      <c r="D764" s="76"/>
      <c r="E764" s="16"/>
      <c r="F764" s="16"/>
      <c r="G764" s="76"/>
      <c r="H764" s="76"/>
    </row>
    <row r="765" spans="4:8">
      <c r="D765" s="76"/>
      <c r="E765" s="16"/>
      <c r="F765" s="16"/>
      <c r="G765" s="76"/>
      <c r="H765" s="76"/>
    </row>
    <row r="766" spans="4:8">
      <c r="D766" s="76"/>
      <c r="E766" s="16"/>
      <c r="F766" s="16"/>
      <c r="G766" s="76"/>
      <c r="H766" s="76"/>
    </row>
    <row r="767" spans="4:8">
      <c r="D767" s="76"/>
      <c r="E767" s="16"/>
      <c r="F767" s="16"/>
      <c r="G767" s="76"/>
      <c r="H767" s="76"/>
    </row>
    <row r="768" spans="4:8">
      <c r="D768" s="76"/>
      <c r="E768" s="16"/>
      <c r="F768" s="16"/>
      <c r="G768" s="76"/>
      <c r="H768" s="76"/>
    </row>
    <row r="769" spans="4:8">
      <c r="D769" s="76"/>
      <c r="E769" s="16"/>
      <c r="F769" s="16"/>
      <c r="G769" s="76"/>
      <c r="H769" s="76"/>
    </row>
    <row r="770" spans="4:8">
      <c r="D770" s="76"/>
      <c r="E770" s="16"/>
      <c r="F770" s="16"/>
      <c r="G770" s="76"/>
      <c r="H770" s="76"/>
    </row>
    <row r="771" spans="4:8">
      <c r="D771" s="76"/>
      <c r="E771" s="16"/>
      <c r="F771" s="16"/>
      <c r="G771" s="76"/>
      <c r="H771" s="76"/>
    </row>
    <row r="772" spans="4:8">
      <c r="D772" s="76"/>
      <c r="E772" s="16"/>
      <c r="F772" s="16"/>
      <c r="G772" s="76"/>
      <c r="H772" s="76"/>
    </row>
    <row r="773" spans="4:8">
      <c r="D773" s="76"/>
      <c r="E773" s="16"/>
      <c r="F773" s="16"/>
      <c r="G773" s="76"/>
      <c r="H773" s="76"/>
    </row>
    <row r="774" spans="4:8">
      <c r="D774" s="76"/>
      <c r="E774" s="16"/>
      <c r="F774" s="16"/>
      <c r="G774" s="76"/>
      <c r="H774" s="76"/>
    </row>
    <row r="775" spans="4:8">
      <c r="D775" s="76"/>
      <c r="E775" s="16"/>
      <c r="F775" s="16"/>
      <c r="G775" s="76"/>
      <c r="H775" s="76"/>
    </row>
    <row r="776" spans="4:8">
      <c r="D776" s="76"/>
      <c r="E776" s="16"/>
      <c r="F776" s="16"/>
      <c r="G776" s="76"/>
      <c r="H776" s="76"/>
    </row>
    <row r="777" spans="4:8">
      <c r="D777" s="76"/>
      <c r="E777" s="16"/>
      <c r="F777" s="16"/>
      <c r="G777" s="76"/>
      <c r="H777" s="76"/>
    </row>
    <row r="778" spans="4:8">
      <c r="D778" s="76"/>
      <c r="E778" s="16"/>
      <c r="F778" s="16"/>
      <c r="G778" s="76"/>
      <c r="H778" s="76"/>
    </row>
    <row r="779" spans="4:8">
      <c r="D779" s="76"/>
      <c r="E779" s="16"/>
      <c r="F779" s="16"/>
      <c r="G779" s="76"/>
      <c r="H779" s="76"/>
    </row>
    <row r="780" spans="4:8">
      <c r="D780" s="76"/>
      <c r="E780" s="16"/>
      <c r="F780" s="16"/>
      <c r="G780" s="76"/>
      <c r="H780" s="76"/>
    </row>
    <row r="781" spans="4:8">
      <c r="D781" s="76"/>
      <c r="E781" s="16"/>
      <c r="F781" s="16"/>
      <c r="G781" s="76"/>
      <c r="H781" s="76"/>
    </row>
    <row r="782" spans="4:8">
      <c r="D782" s="76"/>
      <c r="E782" s="16"/>
      <c r="F782" s="16"/>
      <c r="G782" s="76"/>
      <c r="H782" s="76"/>
    </row>
    <row r="783" spans="4:8">
      <c r="D783" s="76"/>
      <c r="E783" s="16"/>
      <c r="F783" s="16"/>
      <c r="G783" s="76"/>
      <c r="H783" s="76"/>
    </row>
    <row r="784" spans="4:8">
      <c r="D784" s="76"/>
      <c r="E784" s="16"/>
      <c r="F784" s="16"/>
      <c r="G784" s="76"/>
      <c r="H784" s="76"/>
    </row>
    <row r="785" spans="4:8">
      <c r="D785" s="76"/>
      <c r="E785" s="16"/>
      <c r="F785" s="16"/>
      <c r="G785" s="76"/>
      <c r="H785" s="76"/>
    </row>
    <row r="786" spans="4:8">
      <c r="D786" s="76"/>
      <c r="E786" s="16"/>
      <c r="F786" s="16"/>
      <c r="G786" s="76"/>
      <c r="H786" s="76"/>
    </row>
    <row r="787" spans="4:8">
      <c r="D787" s="76"/>
      <c r="E787" s="16"/>
      <c r="F787" s="16"/>
      <c r="G787" s="76"/>
      <c r="H787" s="76"/>
    </row>
    <row r="788" spans="4:8">
      <c r="D788" s="76"/>
      <c r="E788" s="16"/>
      <c r="F788" s="16"/>
      <c r="G788" s="76"/>
      <c r="H788" s="76"/>
    </row>
    <row r="789" spans="4:8">
      <c r="D789" s="76"/>
      <c r="E789" s="16"/>
      <c r="F789" s="16"/>
      <c r="G789" s="76"/>
      <c r="H789" s="76"/>
    </row>
    <row r="790" spans="4:8">
      <c r="D790" s="76"/>
      <c r="E790" s="16"/>
      <c r="F790" s="16"/>
      <c r="G790" s="76"/>
      <c r="H790" s="76"/>
    </row>
    <row r="791" spans="4:8">
      <c r="D791" s="76"/>
      <c r="E791" s="16"/>
      <c r="F791" s="16"/>
      <c r="G791" s="76"/>
      <c r="H791" s="76"/>
    </row>
    <row r="792" spans="4:8">
      <c r="D792" s="76"/>
      <c r="E792" s="16"/>
      <c r="F792" s="16"/>
      <c r="G792" s="76"/>
      <c r="H792" s="76"/>
    </row>
    <row r="793" spans="4:8">
      <c r="D793" s="76"/>
      <c r="E793" s="16"/>
      <c r="F793" s="16"/>
      <c r="G793" s="76"/>
      <c r="H793" s="76"/>
    </row>
    <row r="794" spans="4:8">
      <c r="D794" s="76"/>
      <c r="E794" s="16"/>
      <c r="F794" s="16"/>
      <c r="G794" s="76"/>
      <c r="H794" s="76"/>
    </row>
    <row r="795" spans="4:8">
      <c r="D795" s="76"/>
      <c r="E795" s="16"/>
      <c r="F795" s="16"/>
      <c r="G795" s="76"/>
      <c r="H795" s="76"/>
    </row>
    <row r="796" spans="4:8">
      <c r="D796" s="76"/>
      <c r="E796" s="16"/>
      <c r="F796" s="16"/>
      <c r="G796" s="76"/>
      <c r="H796" s="76"/>
    </row>
    <row r="797" spans="4:8">
      <c r="D797" s="76"/>
      <c r="E797" s="16"/>
      <c r="F797" s="16"/>
      <c r="G797" s="76"/>
      <c r="H797" s="76"/>
    </row>
    <row r="798" spans="4:8">
      <c r="D798" s="76"/>
      <c r="E798" s="16"/>
      <c r="F798" s="16"/>
      <c r="G798" s="76"/>
      <c r="H798" s="76"/>
    </row>
    <row r="799" spans="4:8">
      <c r="D799" s="76"/>
      <c r="E799" s="16"/>
      <c r="F799" s="16"/>
      <c r="G799" s="76"/>
      <c r="H799" s="76"/>
    </row>
    <row r="800" spans="4:8">
      <c r="D800" s="76"/>
      <c r="E800" s="16"/>
      <c r="F800" s="16"/>
      <c r="G800" s="76"/>
      <c r="H800" s="76"/>
    </row>
    <row r="801" spans="4:8">
      <c r="D801" s="76"/>
      <c r="E801" s="16"/>
      <c r="F801" s="16"/>
      <c r="G801" s="76"/>
      <c r="H801" s="76"/>
    </row>
    <row r="802" spans="4:8">
      <c r="D802" s="76"/>
      <c r="E802" s="16"/>
      <c r="F802" s="16"/>
      <c r="G802" s="76"/>
      <c r="H802" s="76"/>
    </row>
    <row r="803" spans="4:8">
      <c r="D803" s="76"/>
      <c r="E803" s="16"/>
      <c r="F803" s="16"/>
      <c r="G803" s="76"/>
      <c r="H803" s="76"/>
    </row>
    <row r="804" spans="4:8">
      <c r="D804" s="76"/>
      <c r="E804" s="16"/>
      <c r="F804" s="16"/>
      <c r="G804" s="76"/>
      <c r="H804" s="76"/>
    </row>
    <row r="805" spans="4:8">
      <c r="D805" s="76"/>
      <c r="E805" s="16"/>
      <c r="F805" s="16"/>
      <c r="G805" s="76"/>
      <c r="H805" s="76"/>
    </row>
    <row r="806" spans="4:8">
      <c r="D806" s="76"/>
      <c r="E806" s="16"/>
      <c r="F806" s="16"/>
      <c r="G806" s="76"/>
      <c r="H806" s="76"/>
    </row>
    <row r="807" spans="4:8">
      <c r="D807" s="76"/>
      <c r="E807" s="16"/>
      <c r="F807" s="16"/>
      <c r="G807" s="76"/>
      <c r="H807" s="76"/>
    </row>
    <row r="808" spans="4:8">
      <c r="D808" s="76"/>
      <c r="E808" s="16"/>
      <c r="F808" s="16"/>
      <c r="G808" s="76"/>
      <c r="H808" s="76"/>
    </row>
    <row r="809" spans="4:8">
      <c r="D809" s="76"/>
      <c r="E809" s="16"/>
      <c r="F809" s="16"/>
      <c r="G809" s="76"/>
      <c r="H809" s="76"/>
    </row>
    <row r="810" spans="4:8">
      <c r="D810" s="76"/>
      <c r="E810" s="16"/>
      <c r="F810" s="16"/>
      <c r="G810" s="76"/>
      <c r="H810" s="76"/>
    </row>
    <row r="811" spans="4:8">
      <c r="D811" s="76"/>
      <c r="E811" s="16"/>
      <c r="F811" s="16"/>
      <c r="G811" s="76"/>
      <c r="H811" s="76"/>
    </row>
    <row r="812" spans="4:8">
      <c r="D812" s="76"/>
      <c r="E812" s="16"/>
      <c r="F812" s="16"/>
      <c r="G812" s="76"/>
      <c r="H812" s="76"/>
    </row>
    <row r="813" spans="4:8">
      <c r="D813" s="76"/>
      <c r="E813" s="16"/>
      <c r="F813" s="16"/>
      <c r="G813" s="76"/>
      <c r="H813" s="76"/>
    </row>
    <row r="814" spans="4:8">
      <c r="D814" s="76"/>
      <c r="E814" s="16"/>
      <c r="F814" s="16"/>
      <c r="G814" s="76"/>
      <c r="H814" s="76"/>
    </row>
    <row r="815" spans="4:8">
      <c r="D815" s="76"/>
      <c r="E815" s="16"/>
      <c r="F815" s="16"/>
      <c r="G815" s="76"/>
      <c r="H815" s="76"/>
    </row>
    <row r="816" spans="4:8">
      <c r="D816" s="76"/>
      <c r="E816" s="16"/>
      <c r="F816" s="16"/>
      <c r="G816" s="76"/>
      <c r="H816" s="76"/>
    </row>
    <row r="817" spans="4:8">
      <c r="D817" s="76"/>
      <c r="E817" s="16"/>
      <c r="F817" s="16"/>
      <c r="G817" s="76"/>
      <c r="H817" s="76"/>
    </row>
    <row r="818" spans="4:8">
      <c r="D818" s="76"/>
      <c r="E818" s="16"/>
      <c r="F818" s="16"/>
      <c r="G818" s="76"/>
      <c r="H818" s="76"/>
    </row>
    <row r="819" spans="4:8">
      <c r="D819" s="76"/>
      <c r="E819" s="16"/>
      <c r="F819" s="16"/>
      <c r="G819" s="76"/>
      <c r="H819" s="76"/>
    </row>
    <row r="820" spans="4:8">
      <c r="D820" s="76"/>
      <c r="E820" s="16"/>
      <c r="F820" s="16"/>
      <c r="G820" s="76"/>
      <c r="H820" s="76"/>
    </row>
    <row r="821" spans="4:8">
      <c r="D821" s="76"/>
      <c r="E821" s="16"/>
      <c r="F821" s="16"/>
      <c r="G821" s="76"/>
      <c r="H821" s="76"/>
    </row>
    <row r="822" spans="4:8">
      <c r="D822" s="76"/>
      <c r="E822" s="16"/>
      <c r="F822" s="16"/>
      <c r="G822" s="76"/>
      <c r="H822" s="76"/>
    </row>
    <row r="823" spans="4:8">
      <c r="D823" s="76"/>
      <c r="E823" s="16"/>
      <c r="F823" s="16"/>
      <c r="G823" s="76"/>
      <c r="H823" s="76"/>
    </row>
    <row r="824" spans="4:8">
      <c r="D824" s="76"/>
      <c r="E824" s="16"/>
      <c r="F824" s="16"/>
      <c r="G824" s="76"/>
      <c r="H824" s="76"/>
    </row>
    <row r="825" spans="4:8">
      <c r="D825" s="76"/>
      <c r="E825" s="16"/>
      <c r="F825" s="16"/>
      <c r="G825" s="76"/>
      <c r="H825" s="76"/>
    </row>
    <row r="826" spans="4:8">
      <c r="D826" s="76"/>
      <c r="E826" s="16"/>
      <c r="F826" s="16"/>
      <c r="G826" s="76"/>
      <c r="H826" s="76"/>
    </row>
    <row r="827" spans="4:8">
      <c r="D827" s="76"/>
      <c r="E827" s="16"/>
      <c r="F827" s="16"/>
      <c r="G827" s="76"/>
      <c r="H827" s="76"/>
    </row>
    <row r="828" spans="4:8">
      <c r="D828" s="76"/>
      <c r="E828" s="16"/>
      <c r="F828" s="16"/>
      <c r="G828" s="76"/>
      <c r="H828" s="76"/>
    </row>
    <row r="829" spans="4:8">
      <c r="D829" s="76"/>
      <c r="E829" s="16"/>
      <c r="F829" s="16"/>
      <c r="G829" s="76"/>
      <c r="H829" s="76"/>
    </row>
    <row r="830" spans="4:8">
      <c r="D830" s="76"/>
      <c r="E830" s="16"/>
      <c r="F830" s="16"/>
      <c r="G830" s="76"/>
      <c r="H830" s="76"/>
    </row>
    <row r="831" spans="4:8">
      <c r="D831" s="76"/>
      <c r="E831" s="16"/>
      <c r="F831" s="16"/>
      <c r="G831" s="76"/>
      <c r="H831" s="76"/>
    </row>
    <row r="832" spans="4:8">
      <c r="D832" s="76"/>
      <c r="E832" s="16"/>
      <c r="F832" s="16"/>
      <c r="G832" s="76"/>
      <c r="H832" s="76"/>
    </row>
    <row r="833" spans="4:8">
      <c r="D833" s="76"/>
      <c r="E833" s="16"/>
      <c r="F833" s="16"/>
      <c r="G833" s="76"/>
      <c r="H833" s="76"/>
    </row>
    <row r="834" spans="4:8">
      <c r="D834" s="76"/>
      <c r="E834" s="16"/>
      <c r="F834" s="16"/>
      <c r="G834" s="76"/>
      <c r="H834" s="76"/>
    </row>
    <row r="835" spans="4:8">
      <c r="D835" s="76"/>
      <c r="E835" s="16"/>
      <c r="F835" s="16"/>
      <c r="G835" s="76"/>
      <c r="H835" s="76"/>
    </row>
    <row r="836" spans="4:8">
      <c r="D836" s="76"/>
      <c r="E836" s="16"/>
      <c r="F836" s="16"/>
      <c r="G836" s="76"/>
      <c r="H836" s="76"/>
    </row>
    <row r="837" spans="4:8">
      <c r="D837" s="76"/>
      <c r="E837" s="16"/>
      <c r="F837" s="16"/>
      <c r="G837" s="76"/>
      <c r="H837" s="76"/>
    </row>
    <row r="838" spans="4:8">
      <c r="D838" s="76"/>
      <c r="E838" s="16"/>
      <c r="F838" s="16"/>
      <c r="G838" s="76"/>
      <c r="H838" s="76"/>
    </row>
    <row r="839" spans="4:8">
      <c r="D839" s="76"/>
      <c r="E839" s="16"/>
      <c r="F839" s="16"/>
      <c r="G839" s="76"/>
      <c r="H839" s="76"/>
    </row>
    <row r="840" spans="4:8">
      <c r="D840" s="76"/>
      <c r="E840" s="16"/>
      <c r="F840" s="16"/>
      <c r="G840" s="76"/>
      <c r="H840" s="76"/>
    </row>
    <row r="841" spans="4:8">
      <c r="D841" s="76"/>
      <c r="E841" s="16"/>
      <c r="F841" s="16"/>
      <c r="G841" s="76"/>
      <c r="H841" s="76"/>
    </row>
    <row r="842" spans="4:8">
      <c r="D842" s="76"/>
      <c r="E842" s="16"/>
      <c r="F842" s="16"/>
      <c r="G842" s="76"/>
      <c r="H842" s="76"/>
    </row>
    <row r="843" spans="4:8">
      <c r="D843" s="76"/>
      <c r="E843" s="16"/>
      <c r="F843" s="16"/>
      <c r="G843" s="76"/>
      <c r="H843" s="76"/>
    </row>
    <row r="844" spans="4:8">
      <c r="D844" s="76"/>
      <c r="E844" s="16"/>
      <c r="F844" s="16"/>
      <c r="G844" s="76"/>
      <c r="H844" s="76"/>
    </row>
    <row r="845" spans="4:8">
      <c r="D845" s="76"/>
      <c r="E845" s="16"/>
      <c r="F845" s="16"/>
      <c r="G845" s="76"/>
      <c r="H845" s="76"/>
    </row>
    <row r="846" spans="4:8">
      <c r="D846" s="76"/>
      <c r="E846" s="16"/>
      <c r="F846" s="16"/>
      <c r="G846" s="76"/>
      <c r="H846" s="76"/>
    </row>
    <row r="847" spans="4:8">
      <c r="D847" s="76"/>
      <c r="E847" s="16"/>
      <c r="F847" s="16"/>
      <c r="G847" s="76"/>
      <c r="H847" s="76"/>
    </row>
    <row r="848" spans="4:8">
      <c r="D848" s="76"/>
      <c r="E848" s="16"/>
      <c r="F848" s="16"/>
      <c r="G848" s="76"/>
      <c r="H848" s="76"/>
    </row>
    <row r="849" spans="4:8">
      <c r="D849" s="76"/>
      <c r="E849" s="16"/>
      <c r="F849" s="16"/>
      <c r="G849" s="76"/>
      <c r="H849" s="76"/>
    </row>
    <row r="850" spans="4:8">
      <c r="D850" s="76"/>
      <c r="E850" s="16"/>
      <c r="F850" s="16"/>
      <c r="G850" s="76"/>
      <c r="H850" s="76"/>
    </row>
    <row r="851" spans="4:8">
      <c r="D851" s="76"/>
      <c r="E851" s="16"/>
      <c r="F851" s="16"/>
      <c r="G851" s="76"/>
      <c r="H851" s="76"/>
    </row>
    <row r="852" spans="4:8">
      <c r="D852" s="76"/>
      <c r="E852" s="16"/>
      <c r="F852" s="16"/>
      <c r="G852" s="76"/>
      <c r="H852" s="76"/>
    </row>
    <row r="853" spans="4:8">
      <c r="D853" s="76"/>
      <c r="E853" s="16"/>
      <c r="F853" s="16"/>
      <c r="G853" s="76"/>
      <c r="H853" s="76"/>
    </row>
    <row r="854" spans="4:8">
      <c r="D854" s="76"/>
      <c r="E854" s="16"/>
      <c r="F854" s="16"/>
      <c r="G854" s="76"/>
      <c r="H854" s="76"/>
    </row>
    <row r="855" spans="4:8">
      <c r="D855" s="76"/>
      <c r="E855" s="16"/>
      <c r="F855" s="16"/>
      <c r="G855" s="76"/>
      <c r="H855" s="76"/>
    </row>
    <row r="856" spans="4:8">
      <c r="D856" s="76"/>
      <c r="E856" s="16"/>
      <c r="F856" s="16"/>
      <c r="G856" s="76"/>
      <c r="H856" s="76"/>
    </row>
    <row r="857" spans="4:8">
      <c r="D857" s="76"/>
      <c r="E857" s="16"/>
      <c r="F857" s="16"/>
      <c r="G857" s="76"/>
      <c r="H857" s="76"/>
    </row>
    <row r="858" spans="4:8">
      <c r="D858" s="76"/>
      <c r="E858" s="16"/>
      <c r="F858" s="16"/>
      <c r="G858" s="76"/>
      <c r="H858" s="76"/>
    </row>
    <row r="859" spans="4:8">
      <c r="D859" s="76"/>
      <c r="E859" s="16"/>
      <c r="F859" s="16"/>
      <c r="G859" s="76"/>
      <c r="H859" s="76"/>
    </row>
    <row r="860" spans="4:8">
      <c r="D860" s="76"/>
      <c r="E860" s="16"/>
      <c r="F860" s="16"/>
      <c r="G860" s="76"/>
      <c r="H860" s="76"/>
    </row>
    <row r="861" spans="4:8">
      <c r="D861" s="76"/>
      <c r="E861" s="16"/>
      <c r="F861" s="16"/>
      <c r="G861" s="76"/>
      <c r="H861" s="76"/>
    </row>
    <row r="862" spans="4:8">
      <c r="D862" s="76"/>
      <c r="E862" s="16"/>
      <c r="F862" s="16"/>
      <c r="G862" s="76"/>
      <c r="H862" s="76"/>
    </row>
    <row r="863" spans="4:8">
      <c r="D863" s="76"/>
      <c r="E863" s="16"/>
      <c r="F863" s="16"/>
      <c r="G863" s="76"/>
      <c r="H863" s="76"/>
    </row>
    <row r="864" spans="4:8">
      <c r="D864" s="76"/>
      <c r="E864" s="16"/>
      <c r="F864" s="16"/>
      <c r="G864" s="76"/>
      <c r="H864" s="76"/>
    </row>
    <row r="865" spans="4:8">
      <c r="D865" s="76"/>
      <c r="E865" s="16"/>
      <c r="F865" s="16"/>
      <c r="G865" s="76"/>
      <c r="H865" s="76"/>
    </row>
    <row r="866" spans="4:8">
      <c r="D866" s="76"/>
      <c r="E866" s="16"/>
      <c r="F866" s="16"/>
      <c r="G866" s="76"/>
      <c r="H866" s="76"/>
    </row>
    <row r="867" spans="4:8">
      <c r="D867" s="76"/>
      <c r="E867" s="16"/>
      <c r="F867" s="16"/>
      <c r="G867" s="76"/>
      <c r="H867" s="76"/>
    </row>
    <row r="868" spans="4:8">
      <c r="D868" s="76"/>
      <c r="E868" s="16"/>
      <c r="F868" s="16"/>
      <c r="G868" s="76"/>
      <c r="H868" s="76"/>
    </row>
    <row r="869" spans="4:8">
      <c r="D869" s="76"/>
      <c r="E869" s="16"/>
      <c r="F869" s="16"/>
      <c r="G869" s="76"/>
      <c r="H869" s="76"/>
    </row>
    <row r="870" spans="4:8">
      <c r="D870" s="76"/>
      <c r="E870" s="16"/>
      <c r="F870" s="16"/>
      <c r="G870" s="76"/>
      <c r="H870" s="76"/>
    </row>
    <row r="871" spans="4:8">
      <c r="D871" s="76"/>
      <c r="E871" s="16"/>
      <c r="F871" s="16"/>
      <c r="G871" s="76"/>
      <c r="H871" s="76"/>
    </row>
    <row r="872" spans="4:8">
      <c r="D872" s="76"/>
      <c r="E872" s="16"/>
      <c r="F872" s="16"/>
      <c r="G872" s="76"/>
      <c r="H872" s="76"/>
    </row>
    <row r="873" spans="4:8">
      <c r="D873" s="76"/>
      <c r="E873" s="16"/>
      <c r="F873" s="16"/>
      <c r="G873" s="76"/>
      <c r="H873" s="76"/>
    </row>
    <row r="874" spans="4:8">
      <c r="D874" s="76"/>
      <c r="E874" s="16"/>
      <c r="F874" s="16"/>
      <c r="G874" s="76"/>
      <c r="H874" s="76"/>
    </row>
    <row r="875" spans="4:8">
      <c r="D875" s="76"/>
      <c r="E875" s="16"/>
      <c r="F875" s="16"/>
      <c r="G875" s="76"/>
      <c r="H875" s="76"/>
    </row>
    <row r="876" spans="4:8">
      <c r="D876" s="76"/>
      <c r="E876" s="16"/>
      <c r="F876" s="16"/>
      <c r="G876" s="76"/>
      <c r="H876" s="76"/>
    </row>
    <row r="877" spans="4:8">
      <c r="D877" s="76"/>
      <c r="E877" s="16"/>
      <c r="F877" s="16"/>
      <c r="G877" s="76"/>
      <c r="H877" s="76"/>
    </row>
    <row r="878" spans="4:8">
      <c r="D878" s="76"/>
      <c r="E878" s="16"/>
      <c r="F878" s="16"/>
      <c r="G878" s="76"/>
      <c r="H878" s="76"/>
    </row>
    <row r="879" spans="4:8">
      <c r="D879" s="76"/>
      <c r="E879" s="16"/>
      <c r="F879" s="16"/>
      <c r="G879" s="76"/>
      <c r="H879" s="76"/>
    </row>
    <row r="880" spans="4:8">
      <c r="D880" s="76"/>
      <c r="E880" s="16"/>
      <c r="F880" s="16"/>
      <c r="G880" s="76"/>
      <c r="H880" s="76"/>
    </row>
    <row r="881" spans="4:8">
      <c r="D881" s="76"/>
      <c r="E881" s="16"/>
      <c r="F881" s="16"/>
      <c r="G881" s="76"/>
      <c r="H881" s="76"/>
    </row>
    <row r="882" spans="4:8">
      <c r="D882" s="76"/>
      <c r="E882" s="16"/>
      <c r="F882" s="16"/>
      <c r="G882" s="76"/>
      <c r="H882" s="76"/>
    </row>
    <row r="883" spans="4:8">
      <c r="D883" s="76"/>
      <c r="E883" s="16"/>
      <c r="F883" s="16"/>
      <c r="G883" s="76"/>
      <c r="H883" s="76"/>
    </row>
    <row r="884" spans="4:8">
      <c r="D884" s="76"/>
      <c r="E884" s="16"/>
      <c r="F884" s="16"/>
      <c r="G884" s="76"/>
      <c r="H884" s="76"/>
    </row>
    <row r="885" spans="4:8">
      <c r="D885" s="76"/>
      <c r="E885" s="16"/>
      <c r="F885" s="16"/>
      <c r="G885" s="76"/>
      <c r="H885" s="76"/>
    </row>
    <row r="886" spans="4:8">
      <c r="D886" s="76"/>
      <c r="E886" s="16"/>
      <c r="F886" s="16"/>
      <c r="G886" s="76"/>
      <c r="H886" s="76"/>
    </row>
    <row r="887" spans="4:8">
      <c r="D887" s="76"/>
      <c r="E887" s="16"/>
      <c r="F887" s="16"/>
      <c r="G887" s="76"/>
      <c r="H887" s="76"/>
    </row>
    <row r="888" spans="4:8">
      <c r="D888" s="76"/>
      <c r="E888" s="16"/>
      <c r="F888" s="16"/>
      <c r="G888" s="76"/>
      <c r="H888" s="76"/>
    </row>
    <row r="889" spans="4:8">
      <c r="D889" s="76"/>
      <c r="E889" s="16"/>
      <c r="F889" s="16"/>
      <c r="G889" s="76"/>
      <c r="H889" s="76"/>
    </row>
    <row r="890" spans="4:8">
      <c r="D890" s="76"/>
      <c r="E890" s="16"/>
      <c r="F890" s="16"/>
      <c r="G890" s="76"/>
      <c r="H890" s="76"/>
    </row>
    <row r="891" spans="4:8">
      <c r="D891" s="76"/>
      <c r="E891" s="16"/>
      <c r="F891" s="16"/>
      <c r="G891" s="76"/>
      <c r="H891" s="76"/>
    </row>
    <row r="892" spans="4:8">
      <c r="D892" s="76"/>
      <c r="E892" s="16"/>
      <c r="F892" s="16"/>
      <c r="G892" s="76"/>
      <c r="H892" s="76"/>
    </row>
    <row r="893" spans="4:8">
      <c r="D893" s="76"/>
      <c r="E893" s="16"/>
      <c r="F893" s="16"/>
      <c r="G893" s="76"/>
      <c r="H893" s="76"/>
    </row>
    <row r="894" spans="4:8">
      <c r="D894" s="76"/>
      <c r="E894" s="16"/>
      <c r="F894" s="16"/>
      <c r="G894" s="76"/>
      <c r="H894" s="76"/>
    </row>
    <row r="895" spans="4:8">
      <c r="D895" s="76"/>
      <c r="E895" s="16"/>
      <c r="F895" s="16"/>
      <c r="G895" s="76"/>
      <c r="H895" s="76"/>
    </row>
    <row r="896" spans="4:8">
      <c r="D896" s="76"/>
      <c r="E896" s="16"/>
      <c r="F896" s="16"/>
      <c r="G896" s="76"/>
      <c r="H896" s="76"/>
    </row>
    <row r="897" spans="4:8">
      <c r="D897" s="76"/>
      <c r="E897" s="16"/>
      <c r="F897" s="16"/>
      <c r="G897" s="76"/>
      <c r="H897" s="76"/>
    </row>
    <row r="898" spans="4:8">
      <c r="D898" s="76"/>
      <c r="E898" s="16"/>
      <c r="F898" s="16"/>
      <c r="G898" s="76"/>
      <c r="H898" s="76"/>
    </row>
    <row r="899" spans="4:8">
      <c r="D899" s="76"/>
      <c r="E899" s="16"/>
      <c r="F899" s="16"/>
      <c r="G899" s="76"/>
      <c r="H899" s="76"/>
    </row>
    <row r="900" spans="4:8">
      <c r="D900" s="76"/>
      <c r="E900" s="16"/>
      <c r="F900" s="16"/>
      <c r="G900" s="76"/>
      <c r="H900" s="76"/>
    </row>
    <row r="901" spans="4:8">
      <c r="D901" s="76"/>
      <c r="E901" s="16"/>
      <c r="F901" s="16"/>
      <c r="G901" s="76"/>
      <c r="H901" s="76"/>
    </row>
    <row r="902" spans="4:8">
      <c r="D902" s="76"/>
      <c r="E902" s="16"/>
      <c r="F902" s="16"/>
      <c r="G902" s="76"/>
      <c r="H902" s="76"/>
    </row>
    <row r="903" spans="4:8">
      <c r="D903" s="76"/>
      <c r="E903" s="16"/>
      <c r="F903" s="16"/>
      <c r="G903" s="76"/>
      <c r="H903" s="76"/>
    </row>
    <row r="904" spans="4:8">
      <c r="D904" s="76"/>
      <c r="E904" s="16"/>
      <c r="F904" s="16"/>
      <c r="G904" s="76"/>
      <c r="H904" s="76"/>
    </row>
    <row r="905" spans="4:8">
      <c r="D905" s="76"/>
      <c r="E905" s="16"/>
      <c r="F905" s="16"/>
      <c r="G905" s="76"/>
      <c r="H905" s="76"/>
    </row>
    <row r="906" spans="4:8">
      <c r="D906" s="76"/>
      <c r="E906" s="16"/>
      <c r="F906" s="16"/>
      <c r="G906" s="76"/>
      <c r="H906" s="76"/>
    </row>
    <row r="907" spans="4:8">
      <c r="D907" s="76"/>
      <c r="E907" s="16"/>
      <c r="F907" s="16"/>
      <c r="G907" s="76"/>
      <c r="H907" s="76"/>
    </row>
    <row r="908" spans="4:8">
      <c r="D908" s="76"/>
      <c r="E908" s="16"/>
      <c r="F908" s="16"/>
      <c r="G908" s="76"/>
      <c r="H908" s="76"/>
    </row>
    <row r="909" spans="4:8">
      <c r="D909" s="76"/>
      <c r="E909" s="16"/>
      <c r="F909" s="16"/>
      <c r="G909" s="76"/>
      <c r="H909" s="76"/>
    </row>
    <row r="910" spans="4:8">
      <c r="D910" s="76"/>
      <c r="E910" s="16"/>
      <c r="F910" s="16"/>
      <c r="G910" s="76"/>
      <c r="H910" s="76"/>
    </row>
    <row r="911" spans="4:8">
      <c r="D911" s="76"/>
      <c r="E911" s="16"/>
      <c r="F911" s="16"/>
      <c r="G911" s="76"/>
      <c r="H911" s="76"/>
    </row>
    <row r="912" spans="4:8">
      <c r="D912" s="76"/>
      <c r="E912" s="16"/>
      <c r="F912" s="16"/>
      <c r="G912" s="76"/>
      <c r="H912" s="76"/>
    </row>
    <row r="913" spans="4:8">
      <c r="D913" s="76"/>
      <c r="E913" s="16"/>
      <c r="F913" s="16"/>
      <c r="G913" s="76"/>
      <c r="H913" s="76"/>
    </row>
    <row r="914" spans="4:8">
      <c r="D914" s="76"/>
      <c r="E914" s="16"/>
      <c r="F914" s="16"/>
      <c r="G914" s="76"/>
      <c r="H914" s="76"/>
    </row>
    <row r="915" spans="4:8">
      <c r="D915" s="76"/>
      <c r="E915" s="16"/>
      <c r="F915" s="16"/>
      <c r="G915" s="76"/>
      <c r="H915" s="76"/>
    </row>
    <row r="916" spans="4:8">
      <c r="D916" s="76"/>
      <c r="E916" s="16"/>
      <c r="F916" s="16"/>
      <c r="G916" s="76"/>
      <c r="H916" s="76"/>
    </row>
    <row r="917" spans="4:8">
      <c r="D917" s="76"/>
      <c r="E917" s="16"/>
      <c r="F917" s="16"/>
      <c r="G917" s="76"/>
      <c r="H917" s="76"/>
    </row>
    <row r="918" spans="4:8">
      <c r="D918" s="76"/>
      <c r="E918" s="16"/>
      <c r="F918" s="16"/>
      <c r="G918" s="76"/>
      <c r="H918" s="76"/>
    </row>
    <row r="919" spans="4:8">
      <c r="D919" s="76"/>
      <c r="E919" s="16"/>
      <c r="F919" s="16"/>
      <c r="G919" s="76"/>
      <c r="H919" s="76"/>
    </row>
    <row r="920" spans="4:8">
      <c r="D920" s="76"/>
      <c r="E920" s="16"/>
      <c r="F920" s="16"/>
      <c r="G920" s="76"/>
      <c r="H920" s="76"/>
    </row>
    <row r="921" spans="4:8">
      <c r="D921" s="76"/>
      <c r="E921" s="16"/>
      <c r="F921" s="16"/>
      <c r="G921" s="76"/>
      <c r="H921" s="76"/>
    </row>
    <row r="922" spans="4:8">
      <c r="D922" s="76"/>
      <c r="E922" s="16"/>
      <c r="F922" s="16"/>
      <c r="G922" s="76"/>
      <c r="H922" s="76"/>
    </row>
    <row r="923" spans="4:8">
      <c r="D923" s="76"/>
      <c r="E923" s="16"/>
      <c r="F923" s="16"/>
      <c r="G923" s="76"/>
      <c r="H923" s="76"/>
    </row>
    <row r="924" spans="4:8">
      <c r="D924" s="76"/>
      <c r="E924" s="16"/>
      <c r="F924" s="16"/>
      <c r="G924" s="76"/>
      <c r="H924" s="76"/>
    </row>
    <row r="925" spans="4:8">
      <c r="D925" s="76"/>
      <c r="E925" s="16"/>
      <c r="F925" s="16"/>
      <c r="G925" s="76"/>
      <c r="H925" s="76"/>
    </row>
    <row r="926" spans="4:8">
      <c r="D926" s="76"/>
      <c r="E926" s="16"/>
      <c r="F926" s="16"/>
      <c r="G926" s="76"/>
      <c r="H926" s="76"/>
    </row>
    <row r="927" spans="4:8">
      <c r="D927" s="76"/>
      <c r="E927" s="16"/>
      <c r="F927" s="16"/>
      <c r="G927" s="76"/>
      <c r="H927" s="76"/>
    </row>
    <row r="928" spans="4:8">
      <c r="D928" s="76"/>
      <c r="E928" s="16"/>
      <c r="F928" s="16"/>
      <c r="G928" s="76"/>
      <c r="H928" s="76"/>
    </row>
    <row r="929" spans="4:8">
      <c r="D929" s="76"/>
      <c r="E929" s="16"/>
      <c r="F929" s="16"/>
      <c r="G929" s="76"/>
      <c r="H929" s="76"/>
    </row>
    <row r="930" spans="4:8">
      <c r="D930" s="76"/>
      <c r="E930" s="16"/>
      <c r="F930" s="16"/>
      <c r="G930" s="76"/>
      <c r="H930" s="76"/>
    </row>
    <row r="931" spans="4:8">
      <c r="D931" s="76"/>
      <c r="E931" s="16"/>
      <c r="F931" s="16"/>
      <c r="G931" s="76"/>
      <c r="H931" s="76"/>
    </row>
    <row r="932" spans="4:8">
      <c r="D932" s="76"/>
      <c r="E932" s="16"/>
      <c r="F932" s="16"/>
      <c r="G932" s="76"/>
      <c r="H932" s="76"/>
    </row>
    <row r="933" spans="4:8">
      <c r="D933" s="76"/>
      <c r="E933" s="16"/>
      <c r="F933" s="16"/>
      <c r="G933" s="76"/>
      <c r="H933" s="76"/>
    </row>
    <row r="934" spans="4:8">
      <c r="D934" s="76"/>
      <c r="E934" s="16"/>
      <c r="F934" s="16"/>
      <c r="G934" s="76"/>
      <c r="H934" s="76"/>
    </row>
    <row r="935" spans="4:8">
      <c r="D935" s="76"/>
      <c r="E935" s="16"/>
      <c r="F935" s="16"/>
      <c r="G935" s="76"/>
      <c r="H935" s="76"/>
    </row>
    <row r="936" spans="4:8">
      <c r="D936" s="76"/>
      <c r="E936" s="16"/>
      <c r="F936" s="16"/>
      <c r="G936" s="76"/>
      <c r="H936" s="76"/>
    </row>
    <row r="937" spans="4:8">
      <c r="D937" s="76"/>
      <c r="E937" s="16"/>
      <c r="F937" s="16"/>
      <c r="G937" s="76"/>
      <c r="H937" s="76"/>
    </row>
    <row r="938" spans="4:8">
      <c r="D938" s="76"/>
      <c r="E938" s="16"/>
      <c r="F938" s="16"/>
      <c r="G938" s="76"/>
      <c r="H938" s="76"/>
    </row>
    <row r="939" spans="4:8">
      <c r="D939" s="76"/>
      <c r="E939" s="16"/>
      <c r="F939" s="16"/>
      <c r="G939" s="76"/>
      <c r="H939" s="76"/>
    </row>
    <row r="940" spans="4:8">
      <c r="D940" s="76"/>
      <c r="E940" s="16"/>
      <c r="F940" s="16"/>
      <c r="G940" s="76"/>
      <c r="H940" s="76"/>
    </row>
    <row r="941" spans="4:8">
      <c r="D941" s="76"/>
      <c r="E941" s="16"/>
      <c r="F941" s="16"/>
      <c r="G941" s="76"/>
      <c r="H941" s="76"/>
    </row>
    <row r="942" spans="4:8">
      <c r="D942" s="76"/>
      <c r="E942" s="16"/>
      <c r="F942" s="16"/>
      <c r="G942" s="76"/>
      <c r="H942" s="76"/>
    </row>
    <row r="943" spans="4:8">
      <c r="D943" s="76"/>
      <c r="E943" s="16"/>
      <c r="F943" s="16"/>
      <c r="G943" s="76"/>
      <c r="H943" s="76"/>
    </row>
    <row r="944" spans="4:8">
      <c r="D944" s="76"/>
      <c r="E944" s="16"/>
      <c r="F944" s="16"/>
      <c r="G944" s="76"/>
      <c r="H944" s="76"/>
    </row>
    <row r="945" spans="4:8">
      <c r="D945" s="76"/>
      <c r="E945" s="16"/>
      <c r="F945" s="16"/>
      <c r="G945" s="76"/>
      <c r="H945" s="76"/>
    </row>
    <row r="946" spans="4:8">
      <c r="D946" s="76"/>
      <c r="E946" s="16"/>
      <c r="F946" s="16"/>
      <c r="G946" s="76"/>
      <c r="H946" s="76"/>
    </row>
    <row r="947" spans="4:8">
      <c r="D947" s="76"/>
      <c r="E947" s="16"/>
      <c r="F947" s="16"/>
      <c r="G947" s="76"/>
      <c r="H947" s="76"/>
    </row>
    <row r="948" spans="4:8">
      <c r="D948" s="76"/>
      <c r="E948" s="16"/>
      <c r="F948" s="16"/>
      <c r="G948" s="76"/>
      <c r="H948" s="76"/>
    </row>
    <row r="949" spans="4:8">
      <c r="D949" s="76"/>
      <c r="E949" s="16"/>
      <c r="F949" s="16"/>
      <c r="G949" s="76"/>
      <c r="H949" s="76"/>
    </row>
    <row r="950" spans="4:8">
      <c r="D950" s="76"/>
      <c r="E950" s="16"/>
      <c r="F950" s="16"/>
      <c r="G950" s="76"/>
      <c r="H950" s="76"/>
    </row>
    <row r="951" spans="4:8">
      <c r="D951" s="76"/>
      <c r="E951" s="16"/>
      <c r="F951" s="16"/>
      <c r="G951" s="76"/>
      <c r="H951" s="76"/>
    </row>
    <row r="952" spans="4:8">
      <c r="D952" s="76"/>
      <c r="E952" s="16"/>
      <c r="F952" s="16"/>
      <c r="G952" s="76"/>
      <c r="H952" s="76"/>
    </row>
    <row r="953" spans="4:8">
      <c r="D953" s="76"/>
      <c r="E953" s="16"/>
      <c r="F953" s="16"/>
      <c r="G953" s="76"/>
      <c r="H953" s="76"/>
    </row>
    <row r="954" spans="4:8">
      <c r="D954" s="76"/>
      <c r="E954" s="16"/>
      <c r="F954" s="16"/>
      <c r="G954" s="76"/>
      <c r="H954" s="76"/>
    </row>
    <row r="955" spans="4:8">
      <c r="D955" s="76"/>
      <c r="E955" s="16"/>
      <c r="F955" s="16"/>
      <c r="G955" s="76"/>
      <c r="H955" s="76"/>
    </row>
    <row r="956" spans="4:8">
      <c r="D956" s="76"/>
      <c r="E956" s="16"/>
      <c r="F956" s="16"/>
      <c r="G956" s="76"/>
      <c r="H956" s="76"/>
    </row>
    <row r="957" spans="4:8">
      <c r="D957" s="76"/>
      <c r="E957" s="16"/>
      <c r="F957" s="16"/>
      <c r="G957" s="76"/>
      <c r="H957" s="76"/>
    </row>
    <row r="958" spans="4:8">
      <c r="D958" s="76"/>
      <c r="E958" s="16"/>
      <c r="F958" s="16"/>
      <c r="G958" s="76"/>
      <c r="H958" s="76"/>
    </row>
    <row r="959" spans="4:8">
      <c r="D959" s="76"/>
      <c r="E959" s="16"/>
      <c r="F959" s="16"/>
      <c r="G959" s="76"/>
      <c r="H959" s="76"/>
    </row>
    <row r="960" spans="4:8">
      <c r="D960" s="76"/>
      <c r="E960" s="16"/>
      <c r="F960" s="16"/>
      <c r="G960" s="76"/>
      <c r="H960" s="76"/>
    </row>
    <row r="961" spans="4:8">
      <c r="D961" s="76"/>
      <c r="E961" s="16"/>
      <c r="F961" s="16"/>
      <c r="G961" s="76"/>
      <c r="H961" s="76"/>
    </row>
    <row r="962" spans="4:8">
      <c r="D962" s="76"/>
      <c r="E962" s="16"/>
      <c r="F962" s="16"/>
      <c r="G962" s="76"/>
      <c r="H962" s="76"/>
    </row>
    <row r="963" spans="4:8">
      <c r="D963" s="76"/>
      <c r="E963" s="16"/>
      <c r="F963" s="16"/>
      <c r="G963" s="76"/>
      <c r="H963" s="76"/>
    </row>
    <row r="964" spans="4:8">
      <c r="D964" s="76"/>
      <c r="E964" s="16"/>
      <c r="F964" s="16"/>
      <c r="G964" s="76"/>
      <c r="H964" s="76"/>
    </row>
    <row r="965" spans="4:8">
      <c r="D965" s="76"/>
      <c r="E965" s="16"/>
      <c r="F965" s="16"/>
      <c r="G965" s="76"/>
      <c r="H965" s="76"/>
    </row>
    <row r="966" spans="4:8">
      <c r="D966" s="76"/>
      <c r="E966" s="16"/>
      <c r="F966" s="16"/>
      <c r="G966" s="76"/>
      <c r="H966" s="76"/>
    </row>
    <row r="967" spans="4:8">
      <c r="D967" s="76"/>
      <c r="E967" s="16"/>
      <c r="F967" s="16"/>
      <c r="G967" s="76"/>
      <c r="H967" s="76"/>
    </row>
    <row r="968" spans="4:8">
      <c r="D968" s="76"/>
      <c r="E968" s="16"/>
      <c r="F968" s="16"/>
      <c r="G968" s="76"/>
      <c r="H968" s="76"/>
    </row>
    <row r="969" spans="4:8">
      <c r="D969" s="76"/>
      <c r="E969" s="16"/>
      <c r="F969" s="16"/>
      <c r="G969" s="76"/>
      <c r="H969" s="76"/>
    </row>
    <row r="970" spans="4:8">
      <c r="D970" s="76"/>
      <c r="E970" s="16"/>
      <c r="F970" s="16"/>
      <c r="G970" s="76"/>
      <c r="H970" s="76"/>
    </row>
    <row r="971" spans="4:8">
      <c r="D971" s="76"/>
      <c r="E971" s="16"/>
      <c r="F971" s="16"/>
      <c r="G971" s="76"/>
      <c r="H971" s="76"/>
    </row>
    <row r="972" spans="4:8">
      <c r="D972" s="76"/>
      <c r="E972" s="16"/>
      <c r="F972" s="16"/>
      <c r="G972" s="76"/>
      <c r="H972" s="76"/>
    </row>
    <row r="973" spans="4:8">
      <c r="D973" s="76"/>
      <c r="E973" s="16"/>
      <c r="F973" s="16"/>
      <c r="G973" s="76"/>
      <c r="H973" s="76"/>
    </row>
    <row r="974" spans="4:8">
      <c r="D974" s="76"/>
      <c r="E974" s="16"/>
      <c r="F974" s="16"/>
      <c r="G974" s="76"/>
      <c r="H974" s="76"/>
    </row>
    <row r="975" spans="4:8">
      <c r="D975" s="76"/>
      <c r="E975" s="16"/>
      <c r="F975" s="16"/>
      <c r="G975" s="76"/>
      <c r="H975" s="76"/>
    </row>
    <row r="976" spans="4:8">
      <c r="D976" s="76"/>
      <c r="E976" s="16"/>
      <c r="F976" s="16"/>
      <c r="G976" s="76"/>
      <c r="H976" s="76"/>
    </row>
    <row r="977" spans="4:8">
      <c r="D977" s="76"/>
      <c r="E977" s="16"/>
      <c r="F977" s="16"/>
      <c r="G977" s="76"/>
      <c r="H977" s="76"/>
    </row>
    <row r="978" spans="4:8">
      <c r="D978" s="76"/>
      <c r="E978" s="16"/>
      <c r="F978" s="16"/>
      <c r="G978" s="76"/>
      <c r="H978" s="76"/>
    </row>
    <row r="979" spans="4:8">
      <c r="D979" s="76"/>
      <c r="E979" s="16"/>
      <c r="F979" s="16"/>
      <c r="G979" s="76"/>
      <c r="H979" s="76"/>
    </row>
    <row r="980" spans="4:8">
      <c r="D980" s="76"/>
      <c r="E980" s="16"/>
      <c r="F980" s="16"/>
      <c r="G980" s="76"/>
      <c r="H980" s="76"/>
    </row>
    <row r="981" spans="4:8">
      <c r="D981" s="76"/>
      <c r="E981" s="16"/>
      <c r="F981" s="16"/>
      <c r="G981" s="76"/>
      <c r="H981" s="76"/>
    </row>
    <row r="982" spans="4:8">
      <c r="D982" s="76"/>
      <c r="E982" s="16"/>
      <c r="F982" s="16"/>
      <c r="G982" s="76"/>
      <c r="H982" s="76"/>
    </row>
    <row r="983" spans="4:8">
      <c r="D983" s="76"/>
      <c r="E983" s="16"/>
      <c r="F983" s="16"/>
      <c r="G983" s="76"/>
      <c r="H983" s="76"/>
    </row>
    <row r="984" spans="4:8">
      <c r="D984" s="76"/>
      <c r="E984" s="16"/>
      <c r="F984" s="16"/>
      <c r="G984" s="76"/>
      <c r="H984" s="76"/>
    </row>
    <row r="985" spans="4:8">
      <c r="D985" s="76"/>
      <c r="E985" s="16"/>
      <c r="F985" s="16"/>
      <c r="G985" s="76"/>
      <c r="H985" s="76"/>
    </row>
    <row r="986" spans="4:8">
      <c r="D986" s="76"/>
      <c r="E986" s="16"/>
      <c r="F986" s="16"/>
      <c r="G986" s="76"/>
      <c r="H986" s="76"/>
    </row>
    <row r="987" spans="4:8">
      <c r="D987" s="76"/>
      <c r="E987" s="16"/>
      <c r="F987" s="16"/>
      <c r="G987" s="76"/>
      <c r="H987" s="76"/>
    </row>
    <row r="988" spans="4:8">
      <c r="D988" s="76"/>
      <c r="E988" s="16"/>
      <c r="F988" s="16"/>
      <c r="G988" s="76"/>
      <c r="H988" s="76"/>
    </row>
    <row r="989" spans="4:8">
      <c r="D989" s="76"/>
      <c r="E989" s="16"/>
      <c r="F989" s="16"/>
      <c r="G989" s="76"/>
      <c r="H989" s="76"/>
    </row>
    <row r="990" spans="4:8">
      <c r="D990" s="76"/>
      <c r="E990" s="16"/>
      <c r="F990" s="16"/>
      <c r="G990" s="76"/>
      <c r="H990" s="76"/>
    </row>
    <row r="991" spans="4:8">
      <c r="D991" s="76"/>
      <c r="E991" s="16"/>
      <c r="F991" s="16"/>
      <c r="G991" s="76"/>
      <c r="H991" s="76"/>
    </row>
    <row r="992" spans="4:8">
      <c r="D992" s="76"/>
      <c r="E992" s="16"/>
      <c r="F992" s="16"/>
      <c r="G992" s="76"/>
      <c r="H992" s="76"/>
    </row>
    <row r="993" spans="4:8">
      <c r="D993" s="76"/>
      <c r="E993" s="16"/>
      <c r="F993" s="16"/>
      <c r="G993" s="76"/>
      <c r="H993" s="76"/>
    </row>
    <row r="994" spans="4:8">
      <c r="D994" s="76"/>
      <c r="E994" s="16"/>
      <c r="F994" s="16"/>
      <c r="G994" s="76"/>
      <c r="H994" s="76"/>
    </row>
    <row r="995" spans="4:8">
      <c r="D995" s="76"/>
      <c r="E995" s="16"/>
      <c r="F995" s="16"/>
      <c r="G995" s="76"/>
      <c r="H995" s="76"/>
    </row>
    <row r="996" spans="4:8">
      <c r="D996" s="76"/>
      <c r="E996" s="16"/>
      <c r="F996" s="16"/>
      <c r="G996" s="76"/>
      <c r="H996" s="76"/>
    </row>
    <row r="997" spans="4:8">
      <c r="D997" s="76"/>
      <c r="E997" s="16"/>
      <c r="F997" s="16"/>
      <c r="G997" s="76"/>
      <c r="H997" s="76"/>
    </row>
    <row r="998" spans="4:8">
      <c r="D998" s="76"/>
      <c r="E998" s="16"/>
      <c r="F998" s="16"/>
      <c r="G998" s="76"/>
      <c r="H998" s="76"/>
    </row>
    <row r="999" spans="4:8">
      <c r="D999" s="76"/>
      <c r="E999" s="16"/>
      <c r="F999" s="16"/>
      <c r="G999" s="76"/>
      <c r="H999" s="76"/>
    </row>
    <row r="1000" spans="4:8">
      <c r="D1000" s="76"/>
      <c r="E1000" s="16"/>
      <c r="F1000" s="16"/>
      <c r="G1000" s="76"/>
      <c r="H1000" s="76"/>
    </row>
    <row r="1001" spans="4:8">
      <c r="D1001" s="76"/>
      <c r="E1001" s="16"/>
      <c r="F1001" s="16"/>
      <c r="G1001" s="76"/>
      <c r="H1001" s="76"/>
    </row>
    <row r="1002" spans="4:8">
      <c r="D1002" s="76"/>
      <c r="E1002" s="16"/>
      <c r="F1002" s="16"/>
      <c r="G1002" s="76"/>
      <c r="H1002" s="76"/>
    </row>
    <row r="1003" spans="4:8">
      <c r="D1003" s="76"/>
      <c r="E1003" s="16"/>
      <c r="F1003" s="16"/>
      <c r="G1003" s="76"/>
      <c r="H1003" s="76"/>
    </row>
    <row r="1004" spans="4:8">
      <c r="D1004" s="76"/>
      <c r="E1004" s="16"/>
      <c r="F1004" s="16"/>
      <c r="G1004" s="76"/>
      <c r="H1004" s="76"/>
    </row>
    <row r="1005" spans="4:8">
      <c r="D1005" s="76"/>
      <c r="E1005" s="16"/>
      <c r="F1005" s="16"/>
      <c r="G1005" s="76"/>
      <c r="H1005" s="76"/>
    </row>
    <row r="1006" spans="4:8">
      <c r="D1006" s="76"/>
      <c r="E1006" s="16"/>
      <c r="F1006" s="16"/>
      <c r="G1006" s="76"/>
      <c r="H1006" s="76"/>
    </row>
    <row r="1007" spans="4:8">
      <c r="D1007" s="76"/>
      <c r="E1007" s="16"/>
      <c r="F1007" s="16"/>
      <c r="G1007" s="76"/>
      <c r="H1007" s="76"/>
    </row>
  </sheetData>
  <mergeCells count="1">
    <mergeCell ref="B6:K7"/>
  </mergeCells>
  <conditionalFormatting sqref="J10:J20">
    <cfRule type="cellIs" dxfId="8" priority="1" operator="equal">
      <formula>0</formula>
    </cfRule>
  </conditionalFormatting>
  <conditionalFormatting sqref="J22:J28 J30:J39 J41">
    <cfRule type="cellIs" dxfId="7" priority="2" operator="equal">
      <formula>0</formula>
    </cfRule>
  </conditionalFormatting>
  <dataValidations count="5">
    <dataValidation type="list" operator="equal" allowBlank="1" showInputMessage="1" showErrorMessage="1" sqref="J11" xr:uid="{00000000-0002-0000-0100-000000000000}">
      <formula1>$O$9:$P$9</formula1>
    </dataValidation>
    <dataValidation type="list" allowBlank="1" showInputMessage="1" showErrorMessage="1" sqref="J26:J27 J12:J13 J10 J17" xr:uid="{00000000-0002-0000-0100-000001000000}">
      <formula1>$O$9:$P$9</formula1>
    </dataValidation>
    <dataValidation type="list" allowBlank="1" showInputMessage="1" showErrorMessage="1" sqref="J35:J36 J15:J16 J30 J23:J25 J19 J39" xr:uid="{00000000-0002-0000-0100-000002000000}">
      <formula1>$O$10:$P$10</formula1>
    </dataValidation>
    <dataValidation type="list" allowBlank="1" showInputMessage="1" showErrorMessage="1" sqref="J41 J14 J31:J34 J22 J28 J20 J37:J38" xr:uid="{00000000-0002-0000-0100-000003000000}">
      <formula1>$O$11:$P$11</formula1>
    </dataValidation>
    <dataValidation type="list" allowBlank="1" showInputMessage="1" showErrorMessage="1" sqref="J18" xr:uid="{00000000-0002-0000-0400-000000000000}">
      <formula1>$S$5:$T$5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AA1004"/>
  <sheetViews>
    <sheetView topLeftCell="A14" zoomScale="70" zoomScaleNormal="70" workbookViewId="0">
      <selection activeCell="I21" sqref="I21"/>
    </sheetView>
  </sheetViews>
  <sheetFormatPr defaultColWidth="15.140625" defaultRowHeight="15" customHeight="1"/>
  <cols>
    <col min="1" max="1" width="15.140625" style="5"/>
    <col min="2" max="2" width="10" style="5" customWidth="1"/>
    <col min="3" max="3" width="9.140625" style="5" customWidth="1"/>
    <col min="4" max="4" width="50.85546875" style="5" customWidth="1"/>
    <col min="5" max="5" width="12" style="5" bestFit="1" customWidth="1"/>
    <col min="6" max="6" width="27.42578125" style="5" customWidth="1"/>
    <col min="7" max="7" width="34.85546875" style="5" customWidth="1"/>
    <col min="8" max="8" width="21.5703125" style="5" customWidth="1"/>
    <col min="9" max="9" width="48.28515625" style="5" customWidth="1"/>
    <col min="10" max="10" width="8.5703125" style="16" customWidth="1"/>
    <col min="11" max="11" width="19.5703125" style="16" bestFit="1" customWidth="1"/>
    <col min="12" max="12" width="7.5703125" style="5" customWidth="1"/>
    <col min="13" max="13" width="10.7109375" style="5" bestFit="1" customWidth="1"/>
    <col min="14" max="27" width="7.5703125" style="5" customWidth="1"/>
    <col min="28" max="16384" width="15.140625" style="5"/>
  </cols>
  <sheetData>
    <row r="1" spans="2:27" ht="15" customHeight="1">
      <c r="C1" s="4" t="s">
        <v>104</v>
      </c>
      <c r="D1" s="4" t="s">
        <v>105</v>
      </c>
    </row>
    <row r="2" spans="2:27" ht="15" customHeight="1">
      <c r="C2" s="4"/>
      <c r="D2" s="4" t="s">
        <v>106</v>
      </c>
    </row>
    <row r="3" spans="2:27" ht="15" customHeight="1">
      <c r="C3" s="4"/>
      <c r="D3" s="4" t="s">
        <v>107</v>
      </c>
    </row>
    <row r="4" spans="2:27" ht="15" customHeight="1">
      <c r="C4" s="4"/>
      <c r="D4" s="4" t="s">
        <v>108</v>
      </c>
    </row>
    <row r="5" spans="2:27">
      <c r="B5" s="14" t="s">
        <v>109</v>
      </c>
      <c r="C5" s="15"/>
      <c r="D5" s="15"/>
      <c r="E5" s="16"/>
      <c r="S5" s="5">
        <v>0</v>
      </c>
      <c r="T5" s="5">
        <v>3</v>
      </c>
    </row>
    <row r="6" spans="2:27" ht="15" customHeight="1">
      <c r="B6" s="225" t="s">
        <v>110</v>
      </c>
      <c r="C6" s="225"/>
      <c r="D6" s="225"/>
      <c r="E6" s="225"/>
      <c r="F6" s="225"/>
      <c r="G6" s="225"/>
      <c r="H6" s="225"/>
      <c r="I6" s="225"/>
      <c r="J6" s="225"/>
      <c r="K6" s="225"/>
      <c r="S6" s="5">
        <v>0</v>
      </c>
      <c r="T6" s="5">
        <v>2</v>
      </c>
    </row>
    <row r="7" spans="2:27" ht="30.75" customHeight="1">
      <c r="B7" s="226" t="s">
        <v>111</v>
      </c>
      <c r="C7" s="226"/>
      <c r="D7" s="226"/>
      <c r="E7" s="226"/>
      <c r="F7" s="226"/>
      <c r="G7" s="226"/>
      <c r="H7" s="226"/>
      <c r="I7" s="226"/>
      <c r="J7" s="226"/>
      <c r="K7" s="226"/>
      <c r="S7" s="5">
        <v>0</v>
      </c>
      <c r="T7" s="5">
        <v>1</v>
      </c>
    </row>
    <row r="8" spans="2:27">
      <c r="D8" s="4"/>
      <c r="E8" s="20" t="s">
        <v>29</v>
      </c>
      <c r="F8" s="95" t="s">
        <v>30</v>
      </c>
      <c r="G8" s="95" t="s">
        <v>31</v>
      </c>
      <c r="H8" s="95" t="s">
        <v>32</v>
      </c>
      <c r="I8" s="95" t="s">
        <v>33</v>
      </c>
      <c r="J8" s="20" t="s">
        <v>34</v>
      </c>
      <c r="K8" s="20" t="s">
        <v>35</v>
      </c>
    </row>
    <row r="9" spans="2:27">
      <c r="B9" s="15"/>
      <c r="C9" s="77" t="s">
        <v>112</v>
      </c>
      <c r="D9" s="24"/>
      <c r="E9" s="153"/>
      <c r="F9" s="24"/>
      <c r="G9" s="24"/>
      <c r="H9" s="24"/>
      <c r="I9" s="24"/>
      <c r="J9" s="153"/>
      <c r="K9" s="153"/>
      <c r="L9" s="15"/>
      <c r="M9" s="15"/>
      <c r="N9" s="15"/>
      <c r="O9" s="15"/>
      <c r="P9" s="15"/>
      <c r="Q9" s="15"/>
      <c r="R9" s="15"/>
      <c r="S9" s="15"/>
      <c r="T9" s="15"/>
      <c r="U9" s="15"/>
      <c r="V9" s="15"/>
      <c r="W9" s="15"/>
      <c r="X9" s="15"/>
      <c r="Y9" s="15"/>
      <c r="Z9" s="15"/>
      <c r="AA9" s="15"/>
    </row>
    <row r="10" spans="2:27" ht="231" customHeight="1">
      <c r="B10" s="15"/>
      <c r="C10" s="217"/>
      <c r="D10" s="236" t="s">
        <v>113</v>
      </c>
      <c r="E10" s="211"/>
      <c r="F10" s="210"/>
      <c r="G10" s="210"/>
      <c r="H10" s="210"/>
      <c r="I10" s="236" t="s">
        <v>114</v>
      </c>
      <c r="J10" s="155">
        <v>0</v>
      </c>
      <c r="K10" s="155">
        <v>3</v>
      </c>
      <c r="L10" s="15"/>
      <c r="M10" s="15"/>
      <c r="N10" s="15"/>
      <c r="O10" s="15"/>
      <c r="P10" s="15"/>
      <c r="Q10" s="15"/>
      <c r="R10" s="15"/>
      <c r="S10" s="15"/>
      <c r="T10" s="15"/>
      <c r="U10" s="15"/>
      <c r="V10" s="15"/>
      <c r="W10" s="15"/>
      <c r="X10" s="15"/>
      <c r="Y10" s="15"/>
      <c r="Z10" s="15"/>
      <c r="AA10" s="15"/>
    </row>
    <row r="11" spans="2:27" ht="76.5">
      <c r="B11" s="15"/>
      <c r="C11" s="176"/>
      <c r="D11" s="48" t="s">
        <v>115</v>
      </c>
      <c r="E11" s="154"/>
      <c r="F11" s="48"/>
      <c r="G11" s="48"/>
      <c r="H11" s="48"/>
      <c r="I11" s="48" t="s">
        <v>116</v>
      </c>
      <c r="J11" s="154">
        <v>0</v>
      </c>
      <c r="K11" s="155">
        <v>2</v>
      </c>
      <c r="L11" s="15"/>
      <c r="M11" s="15"/>
      <c r="N11" s="15"/>
      <c r="O11" s="15"/>
      <c r="P11" s="15"/>
      <c r="Q11" s="15"/>
      <c r="R11" s="15"/>
      <c r="S11" s="15"/>
      <c r="T11" s="15"/>
      <c r="U11" s="15"/>
      <c r="V11" s="15"/>
      <c r="W11" s="15"/>
      <c r="X11" s="15"/>
      <c r="Y11" s="15"/>
      <c r="Z11" s="15"/>
      <c r="AA11" s="15"/>
    </row>
    <row r="12" spans="2:27" ht="76.5">
      <c r="B12" s="88"/>
      <c r="C12" s="175"/>
      <c r="D12" s="233" t="s">
        <v>117</v>
      </c>
      <c r="E12" s="36"/>
      <c r="F12" s="128"/>
      <c r="G12" s="57"/>
      <c r="H12" s="156"/>
      <c r="I12" s="48" t="s">
        <v>118</v>
      </c>
      <c r="J12" s="154">
        <v>0</v>
      </c>
      <c r="K12" s="37">
        <v>3</v>
      </c>
      <c r="L12" s="30"/>
      <c r="M12" s="30"/>
      <c r="N12" s="30"/>
      <c r="O12" s="30"/>
      <c r="P12" s="30"/>
      <c r="Q12" s="30"/>
      <c r="R12" s="30"/>
      <c r="S12" s="30"/>
      <c r="T12" s="30"/>
      <c r="U12" s="30"/>
      <c r="V12" s="30"/>
      <c r="W12" s="30"/>
      <c r="X12" s="30"/>
      <c r="Y12" s="30"/>
      <c r="Z12" s="30"/>
      <c r="AA12" s="30"/>
    </row>
    <row r="13" spans="2:27" ht="45">
      <c r="B13" s="88"/>
      <c r="C13" s="177"/>
      <c r="D13" s="57" t="s">
        <v>119</v>
      </c>
      <c r="E13" s="54"/>
      <c r="F13" s="128"/>
      <c r="G13" s="55"/>
      <c r="H13" s="57"/>
      <c r="I13" s="57" t="s">
        <v>120</v>
      </c>
      <c r="J13" s="54">
        <v>0</v>
      </c>
      <c r="K13" s="37">
        <v>1</v>
      </c>
      <c r="L13" s="30"/>
      <c r="M13" s="30"/>
      <c r="N13" s="30"/>
      <c r="O13" s="30"/>
      <c r="P13" s="30"/>
      <c r="Q13" s="30"/>
      <c r="R13" s="30"/>
      <c r="S13" s="30"/>
      <c r="T13" s="30"/>
      <c r="U13" s="30"/>
      <c r="V13" s="30"/>
      <c r="W13" s="30"/>
      <c r="X13" s="30"/>
      <c r="Y13" s="30"/>
      <c r="Z13" s="30"/>
      <c r="AA13" s="30"/>
    </row>
    <row r="14" spans="2:27" ht="60.75">
      <c r="B14" s="88"/>
      <c r="C14" s="176"/>
      <c r="D14" s="233" t="s">
        <v>121</v>
      </c>
      <c r="E14" s="36"/>
      <c r="F14" s="128"/>
      <c r="G14" s="57"/>
      <c r="H14" s="57"/>
      <c r="I14" s="57" t="s">
        <v>122</v>
      </c>
      <c r="J14" s="54">
        <v>0</v>
      </c>
      <c r="K14" s="37">
        <v>2</v>
      </c>
      <c r="L14" s="30"/>
      <c r="M14" s="30"/>
      <c r="N14" s="30"/>
      <c r="O14" s="30"/>
      <c r="P14" s="30"/>
      <c r="Q14" s="30"/>
      <c r="R14" s="30"/>
      <c r="S14" s="30"/>
      <c r="T14" s="30"/>
      <c r="U14" s="30"/>
      <c r="V14" s="30"/>
      <c r="W14" s="30"/>
      <c r="X14" s="30"/>
      <c r="Y14" s="30"/>
      <c r="Z14" s="30"/>
      <c r="AA14" s="30"/>
    </row>
    <row r="15" spans="2:27" ht="106.5" customHeight="1">
      <c r="B15" s="88"/>
      <c r="C15" s="177"/>
      <c r="D15" s="57" t="s">
        <v>123</v>
      </c>
      <c r="E15" s="36"/>
      <c r="F15" s="128"/>
      <c r="G15" s="57"/>
      <c r="H15" s="57"/>
      <c r="I15" s="35" t="s">
        <v>124</v>
      </c>
      <c r="J15" s="36">
        <v>0</v>
      </c>
      <c r="K15" s="37">
        <v>1</v>
      </c>
      <c r="L15" s="30"/>
      <c r="M15" s="30"/>
      <c r="N15" s="30"/>
      <c r="O15" s="30"/>
      <c r="P15" s="30"/>
      <c r="Q15" s="30"/>
      <c r="R15" s="30"/>
      <c r="S15" s="30"/>
      <c r="T15" s="30"/>
      <c r="U15" s="30"/>
      <c r="V15" s="30"/>
      <c r="W15" s="30"/>
      <c r="X15" s="30"/>
      <c r="Y15" s="30"/>
      <c r="Z15" s="30"/>
      <c r="AA15" s="30"/>
    </row>
    <row r="16" spans="2:27" ht="91.5" customHeight="1">
      <c r="B16" s="88"/>
      <c r="C16" s="177"/>
      <c r="D16" s="229" t="s">
        <v>125</v>
      </c>
      <c r="E16" s="54"/>
      <c r="F16" s="128"/>
      <c r="G16" s="57"/>
      <c r="H16" s="128"/>
      <c r="I16" s="35" t="s">
        <v>126</v>
      </c>
      <c r="J16" s="36">
        <v>0</v>
      </c>
      <c r="K16" s="37">
        <v>1</v>
      </c>
      <c r="L16" s="30"/>
      <c r="M16" s="30"/>
      <c r="N16" s="30"/>
      <c r="O16" s="30"/>
      <c r="P16" s="30"/>
      <c r="Q16" s="30"/>
      <c r="R16" s="30"/>
      <c r="S16" s="30"/>
      <c r="T16" s="30"/>
      <c r="U16" s="30"/>
      <c r="V16" s="30"/>
      <c r="W16" s="30"/>
      <c r="X16" s="30"/>
      <c r="Y16" s="30"/>
      <c r="Z16" s="30"/>
      <c r="AA16" s="30"/>
    </row>
    <row r="17" spans="2:27" ht="76.5">
      <c r="B17" s="88"/>
      <c r="C17" s="176"/>
      <c r="D17" s="57" t="s">
        <v>127</v>
      </c>
      <c r="E17" s="36"/>
      <c r="F17" s="128"/>
      <c r="G17" s="55"/>
      <c r="H17" s="157"/>
      <c r="I17" s="35" t="s">
        <v>128</v>
      </c>
      <c r="J17" s="54">
        <v>0</v>
      </c>
      <c r="K17" s="37">
        <v>2</v>
      </c>
      <c r="L17" s="30"/>
      <c r="M17" s="30"/>
      <c r="N17" s="30"/>
      <c r="O17" s="30"/>
      <c r="P17" s="30"/>
      <c r="Q17" s="30"/>
      <c r="R17" s="30"/>
      <c r="S17" s="30"/>
      <c r="T17" s="30"/>
      <c r="U17" s="30"/>
      <c r="V17" s="30"/>
      <c r="W17" s="30"/>
      <c r="X17" s="30"/>
      <c r="Y17" s="30"/>
      <c r="Z17" s="30"/>
      <c r="AA17" s="30"/>
    </row>
    <row r="18" spans="2:27" ht="120">
      <c r="B18" s="88"/>
      <c r="C18" s="177"/>
      <c r="D18" s="57" t="s">
        <v>129</v>
      </c>
      <c r="E18" s="36"/>
      <c r="F18" s="128"/>
      <c r="G18" s="55"/>
      <c r="H18" s="128"/>
      <c r="I18" s="35" t="s">
        <v>130</v>
      </c>
      <c r="J18" s="36">
        <v>0</v>
      </c>
      <c r="K18" s="37">
        <v>1</v>
      </c>
      <c r="L18" s="30"/>
      <c r="M18" s="30"/>
      <c r="N18" s="30"/>
      <c r="O18" s="30"/>
      <c r="P18" s="30"/>
      <c r="Q18" s="30"/>
      <c r="R18" s="30"/>
      <c r="S18" s="30"/>
      <c r="T18" s="30"/>
      <c r="U18" s="30"/>
      <c r="V18" s="30"/>
      <c r="W18" s="30"/>
      <c r="X18" s="30"/>
      <c r="Y18" s="30"/>
      <c r="Z18" s="30"/>
      <c r="AA18" s="30"/>
    </row>
    <row r="19" spans="2:27" ht="134.25" customHeight="1">
      <c r="B19" s="88"/>
      <c r="C19" s="177"/>
      <c r="D19" s="57" t="s">
        <v>131</v>
      </c>
      <c r="E19" s="36"/>
      <c r="F19" s="128"/>
      <c r="G19" s="57"/>
      <c r="H19" s="105"/>
      <c r="I19" s="35" t="s">
        <v>132</v>
      </c>
      <c r="J19" s="36">
        <v>0</v>
      </c>
      <c r="K19" s="37">
        <v>1</v>
      </c>
      <c r="L19" s="30"/>
      <c r="M19" s="30"/>
      <c r="N19" s="30"/>
      <c r="O19" s="30"/>
      <c r="P19" s="30"/>
      <c r="Q19" s="30"/>
      <c r="R19" s="30"/>
      <c r="S19" s="30"/>
      <c r="T19" s="30"/>
      <c r="U19" s="30"/>
      <c r="V19" s="30"/>
      <c r="W19" s="30"/>
      <c r="X19" s="30"/>
      <c r="Y19" s="30"/>
      <c r="Z19" s="30"/>
      <c r="AA19" s="30"/>
    </row>
    <row r="20" spans="2:27">
      <c r="B20" s="88"/>
      <c r="C20" s="148" t="s">
        <v>133</v>
      </c>
      <c r="D20" s="150"/>
      <c r="E20" s="132"/>
      <c r="F20" s="133"/>
      <c r="G20" s="133"/>
      <c r="H20" s="133"/>
      <c r="I20" s="133"/>
      <c r="J20" s="132"/>
      <c r="K20" s="132"/>
      <c r="L20" s="30"/>
      <c r="M20" s="30"/>
      <c r="N20" s="30"/>
      <c r="O20" s="30"/>
      <c r="P20" s="30"/>
      <c r="Q20" s="30"/>
      <c r="R20" s="30"/>
      <c r="S20" s="30"/>
      <c r="T20" s="30"/>
      <c r="U20" s="30"/>
      <c r="V20" s="30"/>
      <c r="W20" s="30"/>
      <c r="X20" s="30"/>
      <c r="Y20" s="30"/>
      <c r="Z20" s="30"/>
      <c r="AA20" s="30"/>
    </row>
    <row r="21" spans="2:27" ht="60.75">
      <c r="B21" s="88"/>
      <c r="C21" s="176"/>
      <c r="D21" s="57" t="s">
        <v>134</v>
      </c>
      <c r="E21" s="36"/>
      <c r="F21" s="128"/>
      <c r="G21" s="57"/>
      <c r="H21" s="128"/>
      <c r="I21" s="55" t="s">
        <v>135</v>
      </c>
      <c r="J21" s="36">
        <v>0</v>
      </c>
      <c r="K21" s="37">
        <v>2</v>
      </c>
      <c r="L21" s="30"/>
      <c r="M21" s="30"/>
      <c r="N21" s="30"/>
      <c r="O21" s="30"/>
      <c r="P21" s="30"/>
      <c r="Q21" s="30"/>
      <c r="R21" s="30"/>
      <c r="S21" s="30"/>
      <c r="T21" s="30"/>
      <c r="U21" s="30"/>
      <c r="V21" s="30"/>
      <c r="W21" s="30"/>
      <c r="X21" s="30"/>
      <c r="Y21" s="30"/>
      <c r="Z21" s="30"/>
      <c r="AA21" s="30"/>
    </row>
    <row r="22" spans="2:27" ht="19.5" customHeight="1">
      <c r="E22" s="16"/>
      <c r="I22" s="70" t="s">
        <v>98</v>
      </c>
      <c r="J22" s="71"/>
      <c r="K22" s="72"/>
      <c r="L22" s="73"/>
      <c r="M22" s="70"/>
    </row>
    <row r="23" spans="2:27">
      <c r="E23" s="16"/>
      <c r="H23" s="175"/>
      <c r="I23" s="9" t="s">
        <v>99</v>
      </c>
      <c r="J23" s="74">
        <f>SUM(J10,J12)</f>
        <v>0</v>
      </c>
      <c r="K23" s="11">
        <f>SUM(K10,K12)</f>
        <v>6</v>
      </c>
      <c r="L23" s="12">
        <f>J23/K23</f>
        <v>0</v>
      </c>
      <c r="M23" s="13" t="s">
        <v>100</v>
      </c>
    </row>
    <row r="24" spans="2:27">
      <c r="E24" s="16"/>
      <c r="H24" s="176"/>
      <c r="I24" s="9" t="s">
        <v>101</v>
      </c>
      <c r="J24" s="74">
        <f>SUM(J11,J14,J17,J21)</f>
        <v>0</v>
      </c>
      <c r="K24" s="11">
        <f>SUM(K11,K14,K17,K21)</f>
        <v>8</v>
      </c>
      <c r="L24" s="12">
        <f>J24/K24</f>
        <v>0</v>
      </c>
      <c r="M24" s="13" t="s">
        <v>100</v>
      </c>
    </row>
    <row r="25" spans="2:27">
      <c r="E25" s="16"/>
      <c r="H25" s="177"/>
      <c r="I25" s="9" t="s">
        <v>102</v>
      </c>
      <c r="J25" s="74">
        <f>SUM(J13,J15,J16,J18,J19)</f>
        <v>0</v>
      </c>
      <c r="K25" s="11">
        <f>SUM(K13,K15,K16,K18,K19)</f>
        <v>5</v>
      </c>
      <c r="L25" s="12">
        <f>J25/K25</f>
        <v>0</v>
      </c>
      <c r="M25" s="13" t="s">
        <v>100</v>
      </c>
    </row>
    <row r="26" spans="2:27">
      <c r="E26" s="16"/>
      <c r="I26" s="9" t="s">
        <v>103</v>
      </c>
      <c r="J26" s="74">
        <f>SUM(J23:J25)</f>
        <v>0</v>
      </c>
      <c r="K26" s="11">
        <f>SUM(K23:K25)</f>
        <v>19</v>
      </c>
      <c r="L26" s="12">
        <f>J26/K26</f>
        <v>0</v>
      </c>
      <c r="M26" s="13" t="s">
        <v>100</v>
      </c>
    </row>
    <row r="27" spans="2:27">
      <c r="E27" s="16"/>
    </row>
    <row r="28" spans="2:27">
      <c r="E28" s="16"/>
    </row>
    <row r="29" spans="2:27">
      <c r="E29" s="16"/>
    </row>
    <row r="30" spans="2:27">
      <c r="E30" s="16"/>
    </row>
    <row r="31" spans="2:27">
      <c r="E31" s="16"/>
    </row>
    <row r="32" spans="2:27">
      <c r="E32" s="16"/>
    </row>
    <row r="33" spans="5:5">
      <c r="E33" s="16"/>
    </row>
    <row r="34" spans="5:5">
      <c r="E34" s="16"/>
    </row>
    <row r="35" spans="5:5">
      <c r="E35" s="16"/>
    </row>
    <row r="36" spans="5:5">
      <c r="E36" s="16"/>
    </row>
    <row r="37" spans="5:5">
      <c r="E37" s="16"/>
    </row>
    <row r="38" spans="5:5">
      <c r="E38" s="16"/>
    </row>
    <row r="39" spans="5:5">
      <c r="E39" s="16"/>
    </row>
    <row r="40" spans="5:5">
      <c r="E40" s="16"/>
    </row>
    <row r="41" spans="5:5">
      <c r="E41" s="16"/>
    </row>
    <row r="42" spans="5:5">
      <c r="E42" s="16"/>
    </row>
    <row r="43" spans="5:5">
      <c r="E43" s="16"/>
    </row>
    <row r="44" spans="5:5">
      <c r="E44" s="16"/>
    </row>
    <row r="45" spans="5:5">
      <c r="E45" s="16"/>
    </row>
    <row r="46" spans="5:5">
      <c r="E46" s="16"/>
    </row>
    <row r="47" spans="5:5">
      <c r="E47" s="16"/>
    </row>
    <row r="48" spans="5:5">
      <c r="E48" s="16"/>
    </row>
    <row r="49" spans="5:5">
      <c r="E49" s="16"/>
    </row>
    <row r="50" spans="5:5">
      <c r="E50" s="16"/>
    </row>
    <row r="51" spans="5:5">
      <c r="E51" s="16"/>
    </row>
    <row r="52" spans="5:5">
      <c r="E52" s="16"/>
    </row>
    <row r="53" spans="5:5">
      <c r="E53" s="16"/>
    </row>
    <row r="54" spans="5:5">
      <c r="E54" s="16"/>
    </row>
    <row r="55" spans="5:5">
      <c r="E55" s="16"/>
    </row>
    <row r="56" spans="5:5">
      <c r="E56" s="16"/>
    </row>
    <row r="57" spans="5:5">
      <c r="E57" s="16"/>
    </row>
    <row r="58" spans="5:5">
      <c r="E58" s="16"/>
    </row>
    <row r="59" spans="5:5">
      <c r="E59" s="16"/>
    </row>
    <row r="60" spans="5:5">
      <c r="E60" s="16"/>
    </row>
    <row r="61" spans="5:5">
      <c r="E61" s="16"/>
    </row>
    <row r="62" spans="5:5">
      <c r="E62" s="16"/>
    </row>
    <row r="63" spans="5:5">
      <c r="E63" s="16"/>
    </row>
    <row r="64" spans="5:5">
      <c r="E64" s="16"/>
    </row>
    <row r="65" spans="5:5">
      <c r="E65" s="16"/>
    </row>
    <row r="66" spans="5:5">
      <c r="E66" s="16"/>
    </row>
    <row r="67" spans="5:5">
      <c r="E67" s="16"/>
    </row>
    <row r="68" spans="5:5">
      <c r="E68" s="16"/>
    </row>
    <row r="69" spans="5:5">
      <c r="E69" s="16"/>
    </row>
    <row r="70" spans="5:5">
      <c r="E70" s="16"/>
    </row>
    <row r="71" spans="5:5">
      <c r="E71" s="16"/>
    </row>
    <row r="72" spans="5:5">
      <c r="E72" s="16"/>
    </row>
    <row r="73" spans="5:5">
      <c r="E73" s="16"/>
    </row>
    <row r="74" spans="5:5">
      <c r="E74" s="16"/>
    </row>
    <row r="75" spans="5:5">
      <c r="E75" s="16"/>
    </row>
    <row r="76" spans="5:5">
      <c r="E76" s="16"/>
    </row>
    <row r="77" spans="5:5">
      <c r="E77" s="16"/>
    </row>
    <row r="78" spans="5:5">
      <c r="E78" s="16"/>
    </row>
    <row r="79" spans="5:5">
      <c r="E79" s="16"/>
    </row>
    <row r="80" spans="5:5">
      <c r="E80" s="16"/>
    </row>
    <row r="81" spans="5:5">
      <c r="E81" s="16"/>
    </row>
    <row r="82" spans="5:5">
      <c r="E82" s="16"/>
    </row>
    <row r="83" spans="5:5">
      <c r="E83" s="16"/>
    </row>
    <row r="84" spans="5:5">
      <c r="E84" s="16"/>
    </row>
    <row r="85" spans="5:5">
      <c r="E85" s="16"/>
    </row>
    <row r="86" spans="5:5">
      <c r="E86" s="16"/>
    </row>
    <row r="87" spans="5:5">
      <c r="E87" s="16"/>
    </row>
    <row r="88" spans="5:5">
      <c r="E88" s="16"/>
    </row>
    <row r="89" spans="5:5">
      <c r="E89" s="16"/>
    </row>
    <row r="90" spans="5:5">
      <c r="E90" s="16"/>
    </row>
    <row r="91" spans="5:5">
      <c r="E91" s="16"/>
    </row>
    <row r="92" spans="5:5">
      <c r="E92" s="16"/>
    </row>
    <row r="93" spans="5:5">
      <c r="E93" s="16"/>
    </row>
    <row r="94" spans="5:5">
      <c r="E94" s="16"/>
    </row>
    <row r="95" spans="5:5">
      <c r="E95" s="16"/>
    </row>
    <row r="96" spans="5:5">
      <c r="E96" s="16"/>
    </row>
    <row r="97" spans="5:5">
      <c r="E97" s="16"/>
    </row>
    <row r="98" spans="5:5">
      <c r="E98" s="16"/>
    </row>
    <row r="99" spans="5:5">
      <c r="E99" s="16"/>
    </row>
    <row r="100" spans="5:5">
      <c r="E100" s="16"/>
    </row>
    <row r="101" spans="5:5">
      <c r="E101" s="16"/>
    </row>
    <row r="102" spans="5:5">
      <c r="E102" s="16"/>
    </row>
    <row r="103" spans="5:5">
      <c r="E103" s="16"/>
    </row>
    <row r="104" spans="5:5">
      <c r="E104" s="16"/>
    </row>
    <row r="105" spans="5:5">
      <c r="E105" s="16"/>
    </row>
    <row r="106" spans="5:5">
      <c r="E106" s="16"/>
    </row>
    <row r="107" spans="5:5">
      <c r="E107" s="16"/>
    </row>
    <row r="108" spans="5:5">
      <c r="E108" s="16"/>
    </row>
    <row r="109" spans="5:5">
      <c r="E109" s="16"/>
    </row>
    <row r="110" spans="5:5">
      <c r="E110" s="16"/>
    </row>
    <row r="111" spans="5:5">
      <c r="E111" s="16"/>
    </row>
    <row r="112" spans="5:5">
      <c r="E112" s="16"/>
    </row>
    <row r="113" spans="5:5">
      <c r="E113" s="16"/>
    </row>
    <row r="114" spans="5:5">
      <c r="E114" s="16"/>
    </row>
    <row r="115" spans="5:5">
      <c r="E115" s="16"/>
    </row>
    <row r="116" spans="5:5">
      <c r="E116" s="16"/>
    </row>
    <row r="117" spans="5:5">
      <c r="E117" s="16"/>
    </row>
    <row r="118" spans="5:5">
      <c r="E118" s="16"/>
    </row>
    <row r="119" spans="5:5">
      <c r="E119" s="16"/>
    </row>
    <row r="120" spans="5:5">
      <c r="E120" s="16"/>
    </row>
    <row r="121" spans="5:5">
      <c r="E121" s="16"/>
    </row>
    <row r="122" spans="5:5">
      <c r="E122" s="16"/>
    </row>
    <row r="123" spans="5:5">
      <c r="E123" s="16"/>
    </row>
    <row r="124" spans="5:5">
      <c r="E124" s="16"/>
    </row>
    <row r="125" spans="5:5">
      <c r="E125" s="16"/>
    </row>
    <row r="126" spans="5:5">
      <c r="E126" s="16"/>
    </row>
    <row r="127" spans="5:5">
      <c r="E127" s="16"/>
    </row>
    <row r="128" spans="5:5">
      <c r="E128" s="16"/>
    </row>
    <row r="129" spans="5:5">
      <c r="E129" s="16"/>
    </row>
    <row r="130" spans="5:5">
      <c r="E130" s="16"/>
    </row>
    <row r="131" spans="5:5">
      <c r="E131" s="16"/>
    </row>
    <row r="132" spans="5:5">
      <c r="E132" s="16"/>
    </row>
    <row r="133" spans="5:5">
      <c r="E133" s="16"/>
    </row>
    <row r="134" spans="5:5">
      <c r="E134" s="16"/>
    </row>
    <row r="135" spans="5:5">
      <c r="E135" s="16"/>
    </row>
    <row r="136" spans="5:5">
      <c r="E136" s="16"/>
    </row>
    <row r="137" spans="5:5">
      <c r="E137" s="16"/>
    </row>
    <row r="138" spans="5:5">
      <c r="E138" s="16"/>
    </row>
    <row r="139" spans="5:5">
      <c r="E139" s="16"/>
    </row>
    <row r="140" spans="5:5">
      <c r="E140" s="16"/>
    </row>
    <row r="141" spans="5:5">
      <c r="E141" s="16"/>
    </row>
    <row r="142" spans="5:5">
      <c r="E142" s="16"/>
    </row>
    <row r="143" spans="5:5">
      <c r="E143" s="16"/>
    </row>
    <row r="144" spans="5:5">
      <c r="E144" s="16"/>
    </row>
    <row r="145" spans="5:5">
      <c r="E145" s="16"/>
    </row>
    <row r="146" spans="5:5">
      <c r="E146" s="16"/>
    </row>
    <row r="147" spans="5:5">
      <c r="E147" s="16"/>
    </row>
    <row r="148" spans="5:5">
      <c r="E148" s="16"/>
    </row>
    <row r="149" spans="5:5">
      <c r="E149" s="16"/>
    </row>
    <row r="150" spans="5:5">
      <c r="E150" s="16"/>
    </row>
    <row r="151" spans="5:5">
      <c r="E151" s="16"/>
    </row>
    <row r="152" spans="5:5">
      <c r="E152" s="16"/>
    </row>
    <row r="153" spans="5:5">
      <c r="E153" s="16"/>
    </row>
    <row r="154" spans="5:5">
      <c r="E154" s="16"/>
    </row>
    <row r="155" spans="5:5">
      <c r="E155" s="16"/>
    </row>
    <row r="156" spans="5:5">
      <c r="E156" s="16"/>
    </row>
    <row r="157" spans="5:5">
      <c r="E157" s="16"/>
    </row>
    <row r="158" spans="5:5">
      <c r="E158" s="16"/>
    </row>
    <row r="159" spans="5:5">
      <c r="E159" s="16"/>
    </row>
    <row r="160" spans="5:5">
      <c r="E160" s="16"/>
    </row>
    <row r="161" spans="5:5">
      <c r="E161" s="16"/>
    </row>
    <row r="162" spans="5:5">
      <c r="E162" s="16"/>
    </row>
    <row r="163" spans="5:5">
      <c r="E163" s="16"/>
    </row>
    <row r="164" spans="5:5">
      <c r="E164" s="16"/>
    </row>
    <row r="165" spans="5:5">
      <c r="E165" s="16"/>
    </row>
    <row r="166" spans="5:5">
      <c r="E166" s="16"/>
    </row>
    <row r="167" spans="5:5">
      <c r="E167" s="16"/>
    </row>
    <row r="168" spans="5:5">
      <c r="E168" s="16"/>
    </row>
    <row r="169" spans="5:5">
      <c r="E169" s="16"/>
    </row>
    <row r="170" spans="5:5">
      <c r="E170" s="16"/>
    </row>
    <row r="171" spans="5:5">
      <c r="E171" s="16"/>
    </row>
    <row r="172" spans="5:5">
      <c r="E172" s="16"/>
    </row>
    <row r="173" spans="5:5">
      <c r="E173" s="16"/>
    </row>
    <row r="174" spans="5:5">
      <c r="E174" s="16"/>
    </row>
    <row r="175" spans="5:5">
      <c r="E175" s="16"/>
    </row>
    <row r="176" spans="5:5">
      <c r="E176" s="16"/>
    </row>
    <row r="177" spans="5:5">
      <c r="E177" s="16"/>
    </row>
    <row r="178" spans="5:5">
      <c r="E178" s="16"/>
    </row>
    <row r="179" spans="5:5">
      <c r="E179" s="16"/>
    </row>
    <row r="180" spans="5:5">
      <c r="E180" s="16"/>
    </row>
    <row r="181" spans="5:5">
      <c r="E181" s="16"/>
    </row>
    <row r="182" spans="5:5">
      <c r="E182" s="16"/>
    </row>
    <row r="183" spans="5:5">
      <c r="E183" s="16"/>
    </row>
    <row r="184" spans="5:5">
      <c r="E184" s="16"/>
    </row>
    <row r="185" spans="5:5">
      <c r="E185" s="16"/>
    </row>
    <row r="186" spans="5:5">
      <c r="E186" s="16"/>
    </row>
    <row r="187" spans="5:5">
      <c r="E187" s="16"/>
    </row>
    <row r="188" spans="5:5">
      <c r="E188" s="16"/>
    </row>
    <row r="189" spans="5:5">
      <c r="E189" s="16"/>
    </row>
    <row r="190" spans="5:5">
      <c r="E190" s="16"/>
    </row>
    <row r="191" spans="5:5">
      <c r="E191" s="16"/>
    </row>
    <row r="192" spans="5:5">
      <c r="E192" s="16"/>
    </row>
    <row r="193" spans="5:5">
      <c r="E193" s="16"/>
    </row>
    <row r="194" spans="5:5">
      <c r="E194" s="16"/>
    </row>
    <row r="195" spans="5:5">
      <c r="E195" s="16"/>
    </row>
    <row r="196" spans="5:5">
      <c r="E196" s="16"/>
    </row>
    <row r="197" spans="5:5">
      <c r="E197" s="16"/>
    </row>
    <row r="198" spans="5:5">
      <c r="E198" s="16"/>
    </row>
    <row r="199" spans="5:5">
      <c r="E199" s="16"/>
    </row>
    <row r="200" spans="5:5">
      <c r="E200" s="16"/>
    </row>
    <row r="201" spans="5:5">
      <c r="E201" s="16"/>
    </row>
    <row r="202" spans="5:5">
      <c r="E202" s="16"/>
    </row>
    <row r="203" spans="5:5">
      <c r="E203" s="16"/>
    </row>
    <row r="204" spans="5:5">
      <c r="E204" s="16"/>
    </row>
    <row r="205" spans="5:5">
      <c r="E205" s="16"/>
    </row>
    <row r="206" spans="5:5">
      <c r="E206" s="16"/>
    </row>
    <row r="207" spans="5:5">
      <c r="E207" s="16"/>
    </row>
    <row r="208" spans="5:5">
      <c r="E208" s="16"/>
    </row>
    <row r="209" spans="5:5">
      <c r="E209" s="16"/>
    </row>
    <row r="210" spans="5:5">
      <c r="E210" s="16"/>
    </row>
    <row r="211" spans="5:5">
      <c r="E211" s="16"/>
    </row>
    <row r="212" spans="5:5">
      <c r="E212" s="16"/>
    </row>
    <row r="213" spans="5:5">
      <c r="E213" s="16"/>
    </row>
    <row r="214" spans="5:5">
      <c r="E214" s="16"/>
    </row>
    <row r="215" spans="5:5">
      <c r="E215" s="16"/>
    </row>
    <row r="216" spans="5:5">
      <c r="E216" s="16"/>
    </row>
    <row r="217" spans="5:5">
      <c r="E217" s="16"/>
    </row>
    <row r="218" spans="5:5">
      <c r="E218" s="16"/>
    </row>
    <row r="219" spans="5:5">
      <c r="E219" s="16"/>
    </row>
    <row r="220" spans="5:5">
      <c r="E220" s="16"/>
    </row>
    <row r="221" spans="5:5">
      <c r="E221" s="16"/>
    </row>
    <row r="222" spans="5:5">
      <c r="E222" s="16"/>
    </row>
    <row r="223" spans="5:5">
      <c r="E223" s="16"/>
    </row>
    <row r="224" spans="5:5">
      <c r="E224" s="16"/>
    </row>
    <row r="225" spans="5:5">
      <c r="E225" s="16"/>
    </row>
    <row r="226" spans="5:5">
      <c r="E226" s="16"/>
    </row>
    <row r="227" spans="5:5">
      <c r="E227" s="16"/>
    </row>
    <row r="228" spans="5:5">
      <c r="E228" s="16"/>
    </row>
    <row r="229" spans="5:5">
      <c r="E229" s="16"/>
    </row>
    <row r="230" spans="5:5">
      <c r="E230" s="16"/>
    </row>
    <row r="231" spans="5:5">
      <c r="E231" s="16"/>
    </row>
    <row r="232" spans="5:5">
      <c r="E232" s="16"/>
    </row>
    <row r="233" spans="5:5">
      <c r="E233" s="16"/>
    </row>
    <row r="234" spans="5:5">
      <c r="E234" s="16"/>
    </row>
    <row r="235" spans="5:5">
      <c r="E235" s="16"/>
    </row>
    <row r="236" spans="5:5">
      <c r="E236" s="16"/>
    </row>
    <row r="237" spans="5:5">
      <c r="E237" s="16"/>
    </row>
    <row r="238" spans="5:5">
      <c r="E238" s="16"/>
    </row>
    <row r="239" spans="5:5">
      <c r="E239" s="16"/>
    </row>
    <row r="240" spans="5:5">
      <c r="E240" s="16"/>
    </row>
    <row r="241" spans="5:5">
      <c r="E241" s="16"/>
    </row>
    <row r="242" spans="5:5">
      <c r="E242" s="16"/>
    </row>
    <row r="243" spans="5:5">
      <c r="E243" s="16"/>
    </row>
    <row r="244" spans="5:5">
      <c r="E244" s="16"/>
    </row>
    <row r="245" spans="5:5">
      <c r="E245" s="16"/>
    </row>
    <row r="246" spans="5:5">
      <c r="E246" s="16"/>
    </row>
    <row r="247" spans="5:5">
      <c r="E247" s="16"/>
    </row>
    <row r="248" spans="5:5">
      <c r="E248" s="16"/>
    </row>
    <row r="249" spans="5:5">
      <c r="E249" s="16"/>
    </row>
    <row r="250" spans="5:5">
      <c r="E250" s="16"/>
    </row>
    <row r="251" spans="5:5">
      <c r="E251" s="16"/>
    </row>
    <row r="252" spans="5:5">
      <c r="E252" s="16"/>
    </row>
    <row r="253" spans="5:5">
      <c r="E253" s="16"/>
    </row>
    <row r="254" spans="5:5">
      <c r="E254" s="16"/>
    </row>
    <row r="255" spans="5:5">
      <c r="E255" s="16"/>
    </row>
    <row r="256" spans="5:5">
      <c r="E256" s="16"/>
    </row>
    <row r="257" spans="5:5">
      <c r="E257" s="16"/>
    </row>
    <row r="258" spans="5:5">
      <c r="E258" s="16"/>
    </row>
    <row r="259" spans="5:5">
      <c r="E259" s="16"/>
    </row>
    <row r="260" spans="5:5">
      <c r="E260" s="16"/>
    </row>
    <row r="261" spans="5:5">
      <c r="E261" s="16"/>
    </row>
    <row r="262" spans="5:5">
      <c r="E262" s="16"/>
    </row>
    <row r="263" spans="5:5">
      <c r="E263" s="16"/>
    </row>
    <row r="264" spans="5:5">
      <c r="E264" s="16"/>
    </row>
    <row r="265" spans="5:5">
      <c r="E265" s="16"/>
    </row>
    <row r="266" spans="5:5">
      <c r="E266" s="16"/>
    </row>
    <row r="267" spans="5:5">
      <c r="E267" s="16"/>
    </row>
    <row r="268" spans="5:5">
      <c r="E268" s="16"/>
    </row>
    <row r="269" spans="5:5">
      <c r="E269" s="16"/>
    </row>
    <row r="270" spans="5:5">
      <c r="E270" s="16"/>
    </row>
    <row r="271" spans="5:5">
      <c r="E271" s="16"/>
    </row>
    <row r="272" spans="5:5">
      <c r="E272" s="16"/>
    </row>
    <row r="273" spans="5:5">
      <c r="E273" s="16"/>
    </row>
    <row r="274" spans="5:5">
      <c r="E274" s="16"/>
    </row>
    <row r="275" spans="5:5">
      <c r="E275" s="16"/>
    </row>
    <row r="276" spans="5:5">
      <c r="E276" s="16"/>
    </row>
    <row r="277" spans="5:5">
      <c r="E277" s="16"/>
    </row>
    <row r="278" spans="5:5">
      <c r="E278" s="16"/>
    </row>
    <row r="279" spans="5:5">
      <c r="E279" s="16"/>
    </row>
    <row r="280" spans="5:5">
      <c r="E280" s="16"/>
    </row>
    <row r="281" spans="5:5">
      <c r="E281" s="16"/>
    </row>
    <row r="282" spans="5:5">
      <c r="E282" s="16"/>
    </row>
    <row r="283" spans="5:5">
      <c r="E283" s="16"/>
    </row>
    <row r="284" spans="5:5">
      <c r="E284" s="16"/>
    </row>
    <row r="285" spans="5:5">
      <c r="E285" s="16"/>
    </row>
    <row r="286" spans="5:5">
      <c r="E286" s="16"/>
    </row>
    <row r="287" spans="5:5">
      <c r="E287" s="16"/>
    </row>
    <row r="288" spans="5:5">
      <c r="E288" s="16"/>
    </row>
    <row r="289" spans="5:5">
      <c r="E289" s="16"/>
    </row>
    <row r="290" spans="5:5">
      <c r="E290" s="16"/>
    </row>
    <row r="291" spans="5:5">
      <c r="E291" s="16"/>
    </row>
    <row r="292" spans="5:5">
      <c r="E292" s="16"/>
    </row>
    <row r="293" spans="5:5">
      <c r="E293" s="16"/>
    </row>
    <row r="294" spans="5:5">
      <c r="E294" s="16"/>
    </row>
    <row r="295" spans="5:5">
      <c r="E295" s="16"/>
    </row>
    <row r="296" spans="5:5">
      <c r="E296" s="16"/>
    </row>
    <row r="297" spans="5:5">
      <c r="E297" s="16"/>
    </row>
    <row r="298" spans="5:5">
      <c r="E298" s="16"/>
    </row>
    <row r="299" spans="5:5">
      <c r="E299" s="16"/>
    </row>
    <row r="300" spans="5:5">
      <c r="E300" s="16"/>
    </row>
    <row r="301" spans="5:5">
      <c r="E301" s="16"/>
    </row>
    <row r="302" spans="5:5">
      <c r="E302" s="16"/>
    </row>
    <row r="303" spans="5:5">
      <c r="E303" s="16"/>
    </row>
    <row r="304" spans="5:5">
      <c r="E304" s="16"/>
    </row>
    <row r="305" spans="5:5">
      <c r="E305" s="16"/>
    </row>
    <row r="306" spans="5:5">
      <c r="E306" s="16"/>
    </row>
    <row r="307" spans="5:5">
      <c r="E307" s="16"/>
    </row>
    <row r="308" spans="5:5">
      <c r="E308" s="16"/>
    </row>
    <row r="309" spans="5:5">
      <c r="E309" s="16"/>
    </row>
    <row r="310" spans="5:5">
      <c r="E310" s="16"/>
    </row>
    <row r="311" spans="5:5">
      <c r="E311" s="16"/>
    </row>
    <row r="312" spans="5:5">
      <c r="E312" s="16"/>
    </row>
    <row r="313" spans="5:5">
      <c r="E313" s="16"/>
    </row>
    <row r="314" spans="5:5">
      <c r="E314" s="16"/>
    </row>
    <row r="315" spans="5:5">
      <c r="E315" s="16"/>
    </row>
    <row r="316" spans="5:5">
      <c r="E316" s="16"/>
    </row>
    <row r="317" spans="5:5">
      <c r="E317" s="16"/>
    </row>
    <row r="318" spans="5:5">
      <c r="E318" s="16"/>
    </row>
    <row r="319" spans="5:5">
      <c r="E319" s="16"/>
    </row>
    <row r="320" spans="5:5">
      <c r="E320" s="16"/>
    </row>
    <row r="321" spans="5:5">
      <c r="E321" s="16"/>
    </row>
    <row r="322" spans="5:5">
      <c r="E322" s="16"/>
    </row>
    <row r="323" spans="5:5">
      <c r="E323" s="16"/>
    </row>
    <row r="324" spans="5:5">
      <c r="E324" s="16"/>
    </row>
    <row r="325" spans="5:5">
      <c r="E325" s="16"/>
    </row>
    <row r="326" spans="5:5">
      <c r="E326" s="16"/>
    </row>
    <row r="327" spans="5:5">
      <c r="E327" s="16"/>
    </row>
    <row r="328" spans="5:5">
      <c r="E328" s="16"/>
    </row>
    <row r="329" spans="5:5">
      <c r="E329" s="16"/>
    </row>
    <row r="330" spans="5:5">
      <c r="E330" s="16"/>
    </row>
    <row r="331" spans="5:5">
      <c r="E331" s="16"/>
    </row>
    <row r="332" spans="5:5">
      <c r="E332" s="16"/>
    </row>
    <row r="333" spans="5:5">
      <c r="E333" s="16"/>
    </row>
    <row r="334" spans="5:5">
      <c r="E334" s="16"/>
    </row>
    <row r="335" spans="5:5">
      <c r="E335" s="16"/>
    </row>
    <row r="336" spans="5:5">
      <c r="E336" s="16"/>
    </row>
    <row r="337" spans="5:5">
      <c r="E337" s="16"/>
    </row>
    <row r="338" spans="5:5">
      <c r="E338" s="16"/>
    </row>
    <row r="339" spans="5:5">
      <c r="E339" s="16"/>
    </row>
    <row r="340" spans="5:5">
      <c r="E340" s="16"/>
    </row>
    <row r="341" spans="5:5">
      <c r="E341" s="16"/>
    </row>
    <row r="342" spans="5:5">
      <c r="E342" s="16"/>
    </row>
    <row r="343" spans="5:5">
      <c r="E343" s="16"/>
    </row>
    <row r="344" spans="5:5">
      <c r="E344" s="16"/>
    </row>
    <row r="345" spans="5:5">
      <c r="E345" s="16"/>
    </row>
    <row r="346" spans="5:5">
      <c r="E346" s="16"/>
    </row>
    <row r="347" spans="5:5">
      <c r="E347" s="16"/>
    </row>
    <row r="348" spans="5:5">
      <c r="E348" s="16"/>
    </row>
    <row r="349" spans="5:5">
      <c r="E349" s="16"/>
    </row>
    <row r="350" spans="5:5">
      <c r="E350" s="16"/>
    </row>
    <row r="351" spans="5:5">
      <c r="E351" s="16"/>
    </row>
    <row r="352" spans="5:5">
      <c r="E352" s="16"/>
    </row>
    <row r="353" spans="5:5">
      <c r="E353" s="16"/>
    </row>
    <row r="354" spans="5:5">
      <c r="E354" s="16"/>
    </row>
    <row r="355" spans="5:5">
      <c r="E355" s="16"/>
    </row>
    <row r="356" spans="5:5">
      <c r="E356" s="16"/>
    </row>
    <row r="357" spans="5:5">
      <c r="E357" s="16"/>
    </row>
    <row r="358" spans="5:5">
      <c r="E358" s="16"/>
    </row>
    <row r="359" spans="5:5">
      <c r="E359" s="16"/>
    </row>
    <row r="360" spans="5:5">
      <c r="E360" s="16"/>
    </row>
    <row r="361" spans="5:5">
      <c r="E361" s="16"/>
    </row>
    <row r="362" spans="5:5">
      <c r="E362" s="16"/>
    </row>
    <row r="363" spans="5:5">
      <c r="E363" s="16"/>
    </row>
    <row r="364" spans="5:5">
      <c r="E364" s="16"/>
    </row>
    <row r="365" spans="5:5">
      <c r="E365" s="16"/>
    </row>
    <row r="366" spans="5:5">
      <c r="E366" s="16"/>
    </row>
    <row r="367" spans="5:5">
      <c r="E367" s="16"/>
    </row>
    <row r="368" spans="5:5">
      <c r="E368" s="16"/>
    </row>
    <row r="369" spans="5:5">
      <c r="E369" s="16"/>
    </row>
    <row r="370" spans="5:5">
      <c r="E370" s="16"/>
    </row>
    <row r="371" spans="5:5">
      <c r="E371" s="16"/>
    </row>
    <row r="372" spans="5:5">
      <c r="E372" s="16"/>
    </row>
    <row r="373" spans="5:5">
      <c r="E373" s="16"/>
    </row>
    <row r="374" spans="5:5">
      <c r="E374" s="16"/>
    </row>
    <row r="375" spans="5:5">
      <c r="E375" s="16"/>
    </row>
    <row r="376" spans="5:5">
      <c r="E376" s="16"/>
    </row>
    <row r="377" spans="5:5">
      <c r="E377" s="16"/>
    </row>
    <row r="378" spans="5:5">
      <c r="E378" s="16"/>
    </row>
    <row r="379" spans="5:5">
      <c r="E379" s="16"/>
    </row>
    <row r="380" spans="5:5">
      <c r="E380" s="16"/>
    </row>
    <row r="381" spans="5:5">
      <c r="E381" s="16"/>
    </row>
    <row r="382" spans="5:5">
      <c r="E382" s="16"/>
    </row>
    <row r="383" spans="5:5">
      <c r="E383" s="16"/>
    </row>
    <row r="384" spans="5:5">
      <c r="E384" s="16"/>
    </row>
    <row r="385" spans="5:5">
      <c r="E385" s="16"/>
    </row>
    <row r="386" spans="5:5">
      <c r="E386" s="16"/>
    </row>
    <row r="387" spans="5:5">
      <c r="E387" s="16"/>
    </row>
    <row r="388" spans="5:5">
      <c r="E388" s="16"/>
    </row>
    <row r="389" spans="5:5">
      <c r="E389" s="16"/>
    </row>
    <row r="390" spans="5:5">
      <c r="E390" s="16"/>
    </row>
    <row r="391" spans="5:5">
      <c r="E391" s="16"/>
    </row>
    <row r="392" spans="5:5">
      <c r="E392" s="16"/>
    </row>
    <row r="393" spans="5:5">
      <c r="E393" s="16"/>
    </row>
    <row r="394" spans="5:5">
      <c r="E394" s="16"/>
    </row>
    <row r="395" spans="5:5">
      <c r="E395" s="16"/>
    </row>
    <row r="396" spans="5:5">
      <c r="E396" s="16"/>
    </row>
    <row r="397" spans="5:5">
      <c r="E397" s="16"/>
    </row>
    <row r="398" spans="5:5">
      <c r="E398" s="16"/>
    </row>
    <row r="399" spans="5:5">
      <c r="E399" s="16"/>
    </row>
    <row r="400" spans="5:5">
      <c r="E400" s="16"/>
    </row>
    <row r="401" spans="5:5">
      <c r="E401" s="16"/>
    </row>
    <row r="402" spans="5:5">
      <c r="E402" s="16"/>
    </row>
    <row r="403" spans="5:5">
      <c r="E403" s="16"/>
    </row>
    <row r="404" spans="5:5">
      <c r="E404" s="16"/>
    </row>
    <row r="405" spans="5:5">
      <c r="E405" s="16"/>
    </row>
    <row r="406" spans="5:5">
      <c r="E406" s="16"/>
    </row>
    <row r="407" spans="5:5">
      <c r="E407" s="16"/>
    </row>
    <row r="408" spans="5:5">
      <c r="E408" s="16"/>
    </row>
    <row r="409" spans="5:5">
      <c r="E409" s="16"/>
    </row>
    <row r="410" spans="5:5">
      <c r="E410" s="16"/>
    </row>
    <row r="411" spans="5:5">
      <c r="E411" s="16"/>
    </row>
    <row r="412" spans="5:5">
      <c r="E412" s="16"/>
    </row>
    <row r="413" spans="5:5">
      <c r="E413" s="16"/>
    </row>
    <row r="414" spans="5:5">
      <c r="E414" s="16"/>
    </row>
    <row r="415" spans="5:5">
      <c r="E415" s="16"/>
    </row>
    <row r="416" spans="5:5">
      <c r="E416" s="16"/>
    </row>
    <row r="417" spans="5:5">
      <c r="E417" s="16"/>
    </row>
    <row r="418" spans="5:5">
      <c r="E418" s="16"/>
    </row>
    <row r="419" spans="5:5">
      <c r="E419" s="16"/>
    </row>
    <row r="420" spans="5:5">
      <c r="E420" s="16"/>
    </row>
    <row r="421" spans="5:5">
      <c r="E421" s="16"/>
    </row>
    <row r="422" spans="5:5">
      <c r="E422" s="16"/>
    </row>
    <row r="423" spans="5:5">
      <c r="E423" s="16"/>
    </row>
    <row r="424" spans="5:5">
      <c r="E424" s="16"/>
    </row>
    <row r="425" spans="5:5">
      <c r="E425" s="16"/>
    </row>
    <row r="426" spans="5:5">
      <c r="E426" s="16"/>
    </row>
    <row r="427" spans="5:5">
      <c r="E427" s="16"/>
    </row>
    <row r="428" spans="5:5">
      <c r="E428" s="16"/>
    </row>
    <row r="429" spans="5:5">
      <c r="E429" s="16"/>
    </row>
    <row r="430" spans="5:5">
      <c r="E430" s="16"/>
    </row>
    <row r="431" spans="5:5">
      <c r="E431" s="16"/>
    </row>
    <row r="432" spans="5:5">
      <c r="E432" s="16"/>
    </row>
    <row r="433" spans="5:5">
      <c r="E433" s="16"/>
    </row>
    <row r="434" spans="5:5">
      <c r="E434" s="16"/>
    </row>
    <row r="435" spans="5:5">
      <c r="E435" s="16"/>
    </row>
    <row r="436" spans="5:5">
      <c r="E436" s="16"/>
    </row>
    <row r="437" spans="5:5">
      <c r="E437" s="16"/>
    </row>
    <row r="438" spans="5:5">
      <c r="E438" s="16"/>
    </row>
    <row r="439" spans="5:5">
      <c r="E439" s="16"/>
    </row>
    <row r="440" spans="5:5">
      <c r="E440" s="16"/>
    </row>
    <row r="441" spans="5:5">
      <c r="E441" s="16"/>
    </row>
    <row r="442" spans="5:5">
      <c r="E442" s="16"/>
    </row>
    <row r="443" spans="5:5">
      <c r="E443" s="16"/>
    </row>
    <row r="444" spans="5:5">
      <c r="E444" s="16"/>
    </row>
    <row r="445" spans="5:5">
      <c r="E445" s="16"/>
    </row>
    <row r="446" spans="5:5">
      <c r="E446" s="16"/>
    </row>
    <row r="447" spans="5:5">
      <c r="E447" s="16"/>
    </row>
    <row r="448" spans="5:5">
      <c r="E448" s="16"/>
    </row>
    <row r="449" spans="5:5">
      <c r="E449" s="16"/>
    </row>
    <row r="450" spans="5:5">
      <c r="E450" s="16"/>
    </row>
    <row r="451" spans="5:5">
      <c r="E451" s="16"/>
    </row>
    <row r="452" spans="5:5">
      <c r="E452" s="16"/>
    </row>
    <row r="453" spans="5:5">
      <c r="E453" s="16"/>
    </row>
    <row r="454" spans="5:5">
      <c r="E454" s="16"/>
    </row>
    <row r="455" spans="5:5">
      <c r="E455" s="16"/>
    </row>
    <row r="456" spans="5:5">
      <c r="E456" s="16"/>
    </row>
    <row r="457" spans="5:5">
      <c r="E457" s="16"/>
    </row>
    <row r="458" spans="5:5">
      <c r="E458" s="16"/>
    </row>
    <row r="459" spans="5:5">
      <c r="E459" s="16"/>
    </row>
    <row r="460" spans="5:5">
      <c r="E460" s="16"/>
    </row>
    <row r="461" spans="5:5">
      <c r="E461" s="16"/>
    </row>
    <row r="462" spans="5:5">
      <c r="E462" s="16"/>
    </row>
    <row r="463" spans="5:5">
      <c r="E463" s="16"/>
    </row>
    <row r="464" spans="5:5">
      <c r="E464" s="16"/>
    </row>
    <row r="465" spans="5:5">
      <c r="E465" s="16"/>
    </row>
    <row r="466" spans="5:5">
      <c r="E466" s="16"/>
    </row>
    <row r="467" spans="5:5">
      <c r="E467" s="16"/>
    </row>
    <row r="468" spans="5:5">
      <c r="E468" s="16"/>
    </row>
    <row r="469" spans="5:5">
      <c r="E469" s="16"/>
    </row>
    <row r="470" spans="5:5">
      <c r="E470" s="16"/>
    </row>
    <row r="471" spans="5:5">
      <c r="E471" s="16"/>
    </row>
    <row r="472" spans="5:5">
      <c r="E472" s="16"/>
    </row>
    <row r="473" spans="5:5">
      <c r="E473" s="16"/>
    </row>
    <row r="474" spans="5:5">
      <c r="E474" s="16"/>
    </row>
    <row r="475" spans="5:5">
      <c r="E475" s="16"/>
    </row>
    <row r="476" spans="5:5">
      <c r="E476" s="16"/>
    </row>
    <row r="477" spans="5:5">
      <c r="E477" s="16"/>
    </row>
    <row r="478" spans="5:5">
      <c r="E478" s="16"/>
    </row>
    <row r="479" spans="5:5">
      <c r="E479" s="16"/>
    </row>
    <row r="480" spans="5:5">
      <c r="E480" s="16"/>
    </row>
    <row r="481" spans="5:5">
      <c r="E481" s="16"/>
    </row>
    <row r="482" spans="5:5">
      <c r="E482" s="16"/>
    </row>
    <row r="483" spans="5:5">
      <c r="E483" s="16"/>
    </row>
    <row r="484" spans="5:5">
      <c r="E484" s="16"/>
    </row>
    <row r="485" spans="5:5">
      <c r="E485" s="16"/>
    </row>
    <row r="486" spans="5:5">
      <c r="E486" s="16"/>
    </row>
    <row r="487" spans="5:5">
      <c r="E487" s="16"/>
    </row>
    <row r="488" spans="5:5">
      <c r="E488" s="16"/>
    </row>
    <row r="489" spans="5:5">
      <c r="E489" s="16"/>
    </row>
    <row r="490" spans="5:5">
      <c r="E490" s="16"/>
    </row>
    <row r="491" spans="5:5">
      <c r="E491" s="16"/>
    </row>
    <row r="492" spans="5:5">
      <c r="E492" s="16"/>
    </row>
    <row r="493" spans="5:5">
      <c r="E493" s="16"/>
    </row>
    <row r="494" spans="5:5">
      <c r="E494" s="16"/>
    </row>
    <row r="495" spans="5:5">
      <c r="E495" s="16"/>
    </row>
    <row r="496" spans="5:5">
      <c r="E496" s="16"/>
    </row>
    <row r="497" spans="5:5">
      <c r="E497" s="16"/>
    </row>
    <row r="498" spans="5:5">
      <c r="E498" s="16"/>
    </row>
    <row r="499" spans="5:5">
      <c r="E499" s="16"/>
    </row>
    <row r="500" spans="5:5">
      <c r="E500" s="16"/>
    </row>
    <row r="501" spans="5:5">
      <c r="E501" s="16"/>
    </row>
    <row r="502" spans="5:5">
      <c r="E502" s="16"/>
    </row>
    <row r="503" spans="5:5">
      <c r="E503" s="16"/>
    </row>
    <row r="504" spans="5:5">
      <c r="E504" s="16"/>
    </row>
    <row r="505" spans="5:5">
      <c r="E505" s="16"/>
    </row>
    <row r="506" spans="5:5">
      <c r="E506" s="16"/>
    </row>
    <row r="507" spans="5:5">
      <c r="E507" s="16"/>
    </row>
    <row r="508" spans="5:5">
      <c r="E508" s="16"/>
    </row>
    <row r="509" spans="5:5">
      <c r="E509" s="16"/>
    </row>
    <row r="510" spans="5:5">
      <c r="E510" s="16"/>
    </row>
    <row r="511" spans="5:5">
      <c r="E511" s="16"/>
    </row>
    <row r="512" spans="5:5">
      <c r="E512" s="16"/>
    </row>
    <row r="513" spans="5:5">
      <c r="E513" s="16"/>
    </row>
    <row r="514" spans="5:5">
      <c r="E514" s="16"/>
    </row>
    <row r="515" spans="5:5">
      <c r="E515" s="16"/>
    </row>
    <row r="516" spans="5:5">
      <c r="E516" s="16"/>
    </row>
    <row r="517" spans="5:5">
      <c r="E517" s="16"/>
    </row>
    <row r="518" spans="5:5">
      <c r="E518" s="16"/>
    </row>
    <row r="519" spans="5:5">
      <c r="E519" s="16"/>
    </row>
    <row r="520" spans="5:5">
      <c r="E520" s="16"/>
    </row>
    <row r="521" spans="5:5">
      <c r="E521" s="16"/>
    </row>
    <row r="522" spans="5:5">
      <c r="E522" s="16"/>
    </row>
    <row r="523" spans="5:5">
      <c r="E523" s="16"/>
    </row>
    <row r="524" spans="5:5">
      <c r="E524" s="16"/>
    </row>
    <row r="525" spans="5:5">
      <c r="E525" s="16"/>
    </row>
    <row r="526" spans="5:5">
      <c r="E526" s="16"/>
    </row>
    <row r="527" spans="5:5">
      <c r="E527" s="16"/>
    </row>
    <row r="528" spans="5:5">
      <c r="E528" s="16"/>
    </row>
    <row r="529" spans="5:5">
      <c r="E529" s="16"/>
    </row>
    <row r="530" spans="5:5">
      <c r="E530" s="16"/>
    </row>
    <row r="531" spans="5:5">
      <c r="E531" s="16"/>
    </row>
    <row r="532" spans="5:5">
      <c r="E532" s="16"/>
    </row>
    <row r="533" spans="5:5">
      <c r="E533" s="16"/>
    </row>
    <row r="534" spans="5:5">
      <c r="E534" s="16"/>
    </row>
    <row r="535" spans="5:5">
      <c r="E535" s="16"/>
    </row>
    <row r="536" spans="5:5">
      <c r="E536" s="16"/>
    </row>
    <row r="537" spans="5:5">
      <c r="E537" s="16"/>
    </row>
    <row r="538" spans="5:5">
      <c r="E538" s="16"/>
    </row>
    <row r="539" spans="5:5">
      <c r="E539" s="16"/>
    </row>
    <row r="540" spans="5:5">
      <c r="E540" s="16"/>
    </row>
    <row r="541" spans="5:5">
      <c r="E541" s="16"/>
    </row>
    <row r="542" spans="5:5">
      <c r="E542" s="16"/>
    </row>
    <row r="543" spans="5:5">
      <c r="E543" s="16"/>
    </row>
    <row r="544" spans="5:5">
      <c r="E544" s="16"/>
    </row>
    <row r="545" spans="5:5">
      <c r="E545" s="16"/>
    </row>
    <row r="546" spans="5:5">
      <c r="E546" s="16"/>
    </row>
    <row r="547" spans="5:5">
      <c r="E547" s="16"/>
    </row>
    <row r="548" spans="5:5">
      <c r="E548" s="16"/>
    </row>
    <row r="549" spans="5:5">
      <c r="E549" s="16"/>
    </row>
    <row r="550" spans="5:5">
      <c r="E550" s="16"/>
    </row>
    <row r="551" spans="5:5">
      <c r="E551" s="16"/>
    </row>
    <row r="552" spans="5:5">
      <c r="E552" s="16"/>
    </row>
    <row r="553" spans="5:5">
      <c r="E553" s="16"/>
    </row>
    <row r="554" spans="5:5">
      <c r="E554" s="16"/>
    </row>
    <row r="555" spans="5:5">
      <c r="E555" s="16"/>
    </row>
    <row r="556" spans="5:5">
      <c r="E556" s="16"/>
    </row>
    <row r="557" spans="5:5">
      <c r="E557" s="16"/>
    </row>
    <row r="558" spans="5:5">
      <c r="E558" s="16"/>
    </row>
    <row r="559" spans="5:5">
      <c r="E559" s="16"/>
    </row>
    <row r="560" spans="5:5">
      <c r="E560" s="16"/>
    </row>
    <row r="561" spans="5:5">
      <c r="E561" s="16"/>
    </row>
    <row r="562" spans="5:5">
      <c r="E562" s="16"/>
    </row>
    <row r="563" spans="5:5">
      <c r="E563" s="16"/>
    </row>
    <row r="564" spans="5:5">
      <c r="E564" s="16"/>
    </row>
    <row r="565" spans="5:5">
      <c r="E565" s="16"/>
    </row>
    <row r="566" spans="5:5">
      <c r="E566" s="16"/>
    </row>
    <row r="567" spans="5:5">
      <c r="E567" s="16"/>
    </row>
    <row r="568" spans="5:5">
      <c r="E568" s="16"/>
    </row>
    <row r="569" spans="5:5">
      <c r="E569" s="16"/>
    </row>
    <row r="570" spans="5:5">
      <c r="E570" s="16"/>
    </row>
    <row r="571" spans="5:5">
      <c r="E571" s="16"/>
    </row>
    <row r="572" spans="5:5">
      <c r="E572" s="16"/>
    </row>
    <row r="573" spans="5:5">
      <c r="E573" s="16"/>
    </row>
    <row r="574" spans="5:5">
      <c r="E574" s="16"/>
    </row>
    <row r="575" spans="5:5">
      <c r="E575" s="16"/>
    </row>
    <row r="576" spans="5:5">
      <c r="E576" s="16"/>
    </row>
    <row r="577" spans="5:5">
      <c r="E577" s="16"/>
    </row>
    <row r="578" spans="5:5">
      <c r="E578" s="16"/>
    </row>
    <row r="579" spans="5:5">
      <c r="E579" s="16"/>
    </row>
    <row r="580" spans="5:5">
      <c r="E580" s="16"/>
    </row>
    <row r="581" spans="5:5">
      <c r="E581" s="16"/>
    </row>
    <row r="582" spans="5:5">
      <c r="E582" s="16"/>
    </row>
    <row r="583" spans="5:5">
      <c r="E583" s="16"/>
    </row>
    <row r="584" spans="5:5">
      <c r="E584" s="16"/>
    </row>
    <row r="585" spans="5:5">
      <c r="E585" s="16"/>
    </row>
    <row r="586" spans="5:5">
      <c r="E586" s="16"/>
    </row>
    <row r="587" spans="5:5">
      <c r="E587" s="16"/>
    </row>
    <row r="588" spans="5:5">
      <c r="E588" s="16"/>
    </row>
    <row r="589" spans="5:5">
      <c r="E589" s="16"/>
    </row>
    <row r="590" spans="5:5">
      <c r="E590" s="16"/>
    </row>
    <row r="591" spans="5:5">
      <c r="E591" s="16"/>
    </row>
    <row r="592" spans="5:5">
      <c r="E592" s="16"/>
    </row>
    <row r="593" spans="5:5">
      <c r="E593" s="16"/>
    </row>
    <row r="594" spans="5:5">
      <c r="E594" s="16"/>
    </row>
    <row r="595" spans="5:5">
      <c r="E595" s="16"/>
    </row>
    <row r="596" spans="5:5">
      <c r="E596" s="16"/>
    </row>
    <row r="597" spans="5:5">
      <c r="E597" s="16"/>
    </row>
    <row r="598" spans="5:5">
      <c r="E598" s="16"/>
    </row>
    <row r="599" spans="5:5">
      <c r="E599" s="16"/>
    </row>
    <row r="600" spans="5:5">
      <c r="E600" s="16"/>
    </row>
    <row r="601" spans="5:5">
      <c r="E601" s="16"/>
    </row>
    <row r="602" spans="5:5">
      <c r="E602" s="16"/>
    </row>
    <row r="603" spans="5:5">
      <c r="E603" s="16"/>
    </row>
    <row r="604" spans="5:5">
      <c r="E604" s="16"/>
    </row>
    <row r="605" spans="5:5">
      <c r="E605" s="16"/>
    </row>
    <row r="606" spans="5:5">
      <c r="E606" s="16"/>
    </row>
    <row r="607" spans="5:5">
      <c r="E607" s="16"/>
    </row>
    <row r="608" spans="5:5">
      <c r="E608" s="16"/>
    </row>
    <row r="609" spans="5:5">
      <c r="E609" s="16"/>
    </row>
    <row r="610" spans="5:5">
      <c r="E610" s="16"/>
    </row>
    <row r="611" spans="5:5">
      <c r="E611" s="16"/>
    </row>
    <row r="612" spans="5:5">
      <c r="E612" s="16"/>
    </row>
    <row r="613" spans="5:5">
      <c r="E613" s="16"/>
    </row>
    <row r="614" spans="5:5">
      <c r="E614" s="16"/>
    </row>
    <row r="615" spans="5:5">
      <c r="E615" s="16"/>
    </row>
    <row r="616" spans="5:5">
      <c r="E616" s="16"/>
    </row>
    <row r="617" spans="5:5">
      <c r="E617" s="16"/>
    </row>
    <row r="618" spans="5:5">
      <c r="E618" s="16"/>
    </row>
    <row r="619" spans="5:5">
      <c r="E619" s="16"/>
    </row>
    <row r="620" spans="5:5">
      <c r="E620" s="16"/>
    </row>
    <row r="621" spans="5:5">
      <c r="E621" s="16"/>
    </row>
    <row r="622" spans="5:5">
      <c r="E622" s="16"/>
    </row>
    <row r="623" spans="5:5">
      <c r="E623" s="16"/>
    </row>
    <row r="624" spans="5:5">
      <c r="E624" s="16"/>
    </row>
    <row r="625" spans="5:5">
      <c r="E625" s="16"/>
    </row>
    <row r="626" spans="5:5">
      <c r="E626" s="16"/>
    </row>
    <row r="627" spans="5:5">
      <c r="E627" s="16"/>
    </row>
    <row r="628" spans="5:5">
      <c r="E628" s="16"/>
    </row>
    <row r="629" spans="5:5">
      <c r="E629" s="16"/>
    </row>
    <row r="630" spans="5:5">
      <c r="E630" s="16"/>
    </row>
    <row r="631" spans="5:5">
      <c r="E631" s="16"/>
    </row>
    <row r="632" spans="5:5">
      <c r="E632" s="16"/>
    </row>
    <row r="633" spans="5:5">
      <c r="E633" s="16"/>
    </row>
    <row r="634" spans="5:5">
      <c r="E634" s="16"/>
    </row>
    <row r="635" spans="5:5">
      <c r="E635" s="16"/>
    </row>
    <row r="636" spans="5:5">
      <c r="E636" s="16"/>
    </row>
    <row r="637" spans="5:5">
      <c r="E637" s="16"/>
    </row>
    <row r="638" spans="5:5">
      <c r="E638" s="16"/>
    </row>
    <row r="639" spans="5:5">
      <c r="E639" s="16"/>
    </row>
    <row r="640" spans="5:5">
      <c r="E640" s="16"/>
    </row>
    <row r="641" spans="5:5">
      <c r="E641" s="16"/>
    </row>
    <row r="642" spans="5:5">
      <c r="E642" s="16"/>
    </row>
    <row r="643" spans="5:5">
      <c r="E643" s="16"/>
    </row>
    <row r="644" spans="5:5">
      <c r="E644" s="16"/>
    </row>
    <row r="645" spans="5:5">
      <c r="E645" s="16"/>
    </row>
    <row r="646" spans="5:5">
      <c r="E646" s="16"/>
    </row>
    <row r="647" spans="5:5">
      <c r="E647" s="16"/>
    </row>
    <row r="648" spans="5:5">
      <c r="E648" s="16"/>
    </row>
    <row r="649" spans="5:5">
      <c r="E649" s="16"/>
    </row>
    <row r="650" spans="5:5">
      <c r="E650" s="16"/>
    </row>
    <row r="651" spans="5:5">
      <c r="E651" s="16"/>
    </row>
    <row r="652" spans="5:5">
      <c r="E652" s="16"/>
    </row>
    <row r="653" spans="5:5">
      <c r="E653" s="16"/>
    </row>
    <row r="654" spans="5:5">
      <c r="E654" s="16"/>
    </row>
    <row r="655" spans="5:5">
      <c r="E655" s="16"/>
    </row>
    <row r="656" spans="5:5">
      <c r="E656" s="16"/>
    </row>
    <row r="657" spans="5:5">
      <c r="E657" s="16"/>
    </row>
    <row r="658" spans="5:5">
      <c r="E658" s="16"/>
    </row>
    <row r="659" spans="5:5">
      <c r="E659" s="16"/>
    </row>
    <row r="660" spans="5:5">
      <c r="E660" s="16"/>
    </row>
    <row r="661" spans="5:5">
      <c r="E661" s="16"/>
    </row>
    <row r="662" spans="5:5">
      <c r="E662" s="16"/>
    </row>
    <row r="663" spans="5:5">
      <c r="E663" s="16"/>
    </row>
    <row r="664" spans="5:5">
      <c r="E664" s="16"/>
    </row>
    <row r="665" spans="5:5">
      <c r="E665" s="16"/>
    </row>
    <row r="666" spans="5:5">
      <c r="E666" s="16"/>
    </row>
    <row r="667" spans="5:5">
      <c r="E667" s="16"/>
    </row>
    <row r="668" spans="5:5">
      <c r="E668" s="16"/>
    </row>
    <row r="669" spans="5:5">
      <c r="E669" s="16"/>
    </row>
    <row r="670" spans="5:5">
      <c r="E670" s="16"/>
    </row>
    <row r="671" spans="5:5">
      <c r="E671" s="16"/>
    </row>
    <row r="672" spans="5:5">
      <c r="E672" s="16"/>
    </row>
    <row r="673" spans="5:5">
      <c r="E673" s="16"/>
    </row>
    <row r="674" spans="5:5">
      <c r="E674" s="16"/>
    </row>
    <row r="675" spans="5:5">
      <c r="E675" s="16"/>
    </row>
    <row r="676" spans="5:5">
      <c r="E676" s="16"/>
    </row>
    <row r="677" spans="5:5">
      <c r="E677" s="16"/>
    </row>
    <row r="678" spans="5:5">
      <c r="E678" s="16"/>
    </row>
    <row r="679" spans="5:5">
      <c r="E679" s="16"/>
    </row>
    <row r="680" spans="5:5">
      <c r="E680" s="16"/>
    </row>
    <row r="681" spans="5:5">
      <c r="E681" s="16"/>
    </row>
    <row r="682" spans="5:5">
      <c r="E682" s="16"/>
    </row>
    <row r="683" spans="5:5">
      <c r="E683" s="16"/>
    </row>
    <row r="684" spans="5:5">
      <c r="E684" s="16"/>
    </row>
    <row r="685" spans="5:5">
      <c r="E685" s="16"/>
    </row>
    <row r="686" spans="5:5">
      <c r="E686" s="16"/>
    </row>
    <row r="687" spans="5:5">
      <c r="E687" s="16"/>
    </row>
    <row r="688" spans="5:5">
      <c r="E688" s="16"/>
    </row>
    <row r="689" spans="5:5">
      <c r="E689" s="16"/>
    </row>
    <row r="690" spans="5:5">
      <c r="E690" s="16"/>
    </row>
    <row r="691" spans="5:5">
      <c r="E691" s="16"/>
    </row>
    <row r="692" spans="5:5">
      <c r="E692" s="16"/>
    </row>
    <row r="693" spans="5:5">
      <c r="E693" s="16"/>
    </row>
    <row r="694" spans="5:5">
      <c r="E694" s="16"/>
    </row>
    <row r="695" spans="5:5">
      <c r="E695" s="16"/>
    </row>
    <row r="696" spans="5:5">
      <c r="E696" s="16"/>
    </row>
    <row r="697" spans="5:5">
      <c r="E697" s="16"/>
    </row>
    <row r="698" spans="5:5">
      <c r="E698" s="16"/>
    </row>
    <row r="699" spans="5:5">
      <c r="E699" s="16"/>
    </row>
    <row r="700" spans="5:5">
      <c r="E700" s="16"/>
    </row>
    <row r="701" spans="5:5">
      <c r="E701" s="16"/>
    </row>
    <row r="702" spans="5:5">
      <c r="E702" s="16"/>
    </row>
    <row r="703" spans="5:5">
      <c r="E703" s="16"/>
    </row>
    <row r="704" spans="5:5">
      <c r="E704" s="16"/>
    </row>
    <row r="705" spans="5:5">
      <c r="E705" s="16"/>
    </row>
    <row r="706" spans="5:5">
      <c r="E706" s="16"/>
    </row>
    <row r="707" spans="5:5">
      <c r="E707" s="16"/>
    </row>
    <row r="708" spans="5:5">
      <c r="E708" s="16"/>
    </row>
    <row r="709" spans="5:5">
      <c r="E709" s="16"/>
    </row>
    <row r="710" spans="5:5">
      <c r="E710" s="16"/>
    </row>
    <row r="711" spans="5:5">
      <c r="E711" s="16"/>
    </row>
    <row r="712" spans="5:5">
      <c r="E712" s="16"/>
    </row>
    <row r="713" spans="5:5">
      <c r="E713" s="16"/>
    </row>
    <row r="714" spans="5:5">
      <c r="E714" s="16"/>
    </row>
    <row r="715" spans="5:5">
      <c r="E715" s="16"/>
    </row>
    <row r="716" spans="5:5">
      <c r="E716" s="16"/>
    </row>
    <row r="717" spans="5:5">
      <c r="E717" s="16"/>
    </row>
    <row r="718" spans="5:5">
      <c r="E718" s="16"/>
    </row>
    <row r="719" spans="5:5">
      <c r="E719" s="16"/>
    </row>
    <row r="720" spans="5:5">
      <c r="E720" s="16"/>
    </row>
    <row r="721" spans="5:5">
      <c r="E721" s="16"/>
    </row>
    <row r="722" spans="5:5">
      <c r="E722" s="16"/>
    </row>
    <row r="723" spans="5:5">
      <c r="E723" s="16"/>
    </row>
    <row r="724" spans="5:5">
      <c r="E724" s="16"/>
    </row>
    <row r="725" spans="5:5">
      <c r="E725" s="16"/>
    </row>
    <row r="726" spans="5:5">
      <c r="E726" s="16"/>
    </row>
    <row r="727" spans="5:5">
      <c r="E727" s="16"/>
    </row>
    <row r="728" spans="5:5">
      <c r="E728" s="16"/>
    </row>
    <row r="729" spans="5:5">
      <c r="E729" s="16"/>
    </row>
    <row r="730" spans="5:5">
      <c r="E730" s="16"/>
    </row>
    <row r="731" spans="5:5">
      <c r="E731" s="16"/>
    </row>
    <row r="732" spans="5:5">
      <c r="E732" s="16"/>
    </row>
    <row r="733" spans="5:5">
      <c r="E733" s="16"/>
    </row>
    <row r="734" spans="5:5">
      <c r="E734" s="16"/>
    </row>
    <row r="735" spans="5:5">
      <c r="E735" s="16"/>
    </row>
    <row r="736" spans="5:5">
      <c r="E736" s="16"/>
    </row>
    <row r="737" spans="5:5">
      <c r="E737" s="16"/>
    </row>
    <row r="738" spans="5:5">
      <c r="E738" s="16"/>
    </row>
    <row r="739" spans="5:5">
      <c r="E739" s="16"/>
    </row>
    <row r="740" spans="5:5">
      <c r="E740" s="16"/>
    </row>
    <row r="741" spans="5:5">
      <c r="E741" s="16"/>
    </row>
    <row r="742" spans="5:5">
      <c r="E742" s="16"/>
    </row>
    <row r="743" spans="5:5">
      <c r="E743" s="16"/>
    </row>
    <row r="744" spans="5:5">
      <c r="E744" s="16"/>
    </row>
    <row r="745" spans="5:5">
      <c r="E745" s="16"/>
    </row>
    <row r="746" spans="5:5">
      <c r="E746" s="16"/>
    </row>
    <row r="747" spans="5:5">
      <c r="E747" s="16"/>
    </row>
    <row r="748" spans="5:5">
      <c r="E748" s="16"/>
    </row>
    <row r="749" spans="5:5">
      <c r="E749" s="16"/>
    </row>
    <row r="750" spans="5:5">
      <c r="E750" s="16"/>
    </row>
    <row r="751" spans="5:5">
      <c r="E751" s="16"/>
    </row>
    <row r="752" spans="5:5">
      <c r="E752" s="16"/>
    </row>
    <row r="753" spans="5:5">
      <c r="E753" s="16"/>
    </row>
    <row r="754" spans="5:5">
      <c r="E754" s="16"/>
    </row>
    <row r="755" spans="5:5">
      <c r="E755" s="16"/>
    </row>
    <row r="756" spans="5:5">
      <c r="E756" s="16"/>
    </row>
    <row r="757" spans="5:5">
      <c r="E757" s="16"/>
    </row>
    <row r="758" spans="5:5">
      <c r="E758" s="16"/>
    </row>
    <row r="759" spans="5:5">
      <c r="E759" s="16"/>
    </row>
    <row r="760" spans="5:5">
      <c r="E760" s="16"/>
    </row>
    <row r="761" spans="5:5">
      <c r="E761" s="16"/>
    </row>
    <row r="762" spans="5:5">
      <c r="E762" s="16"/>
    </row>
    <row r="763" spans="5:5">
      <c r="E763" s="16"/>
    </row>
    <row r="764" spans="5:5">
      <c r="E764" s="16"/>
    </row>
    <row r="765" spans="5:5">
      <c r="E765" s="16"/>
    </row>
    <row r="766" spans="5:5">
      <c r="E766" s="16"/>
    </row>
    <row r="767" spans="5:5">
      <c r="E767" s="16"/>
    </row>
    <row r="768" spans="5:5">
      <c r="E768" s="16"/>
    </row>
    <row r="769" spans="5:5">
      <c r="E769" s="16"/>
    </row>
    <row r="770" spans="5:5">
      <c r="E770" s="16"/>
    </row>
    <row r="771" spans="5:5">
      <c r="E771" s="16"/>
    </row>
    <row r="772" spans="5:5">
      <c r="E772" s="16"/>
    </row>
    <row r="773" spans="5:5">
      <c r="E773" s="16"/>
    </row>
    <row r="774" spans="5:5">
      <c r="E774" s="16"/>
    </row>
    <row r="775" spans="5:5">
      <c r="E775" s="16"/>
    </row>
    <row r="776" spans="5:5">
      <c r="E776" s="16"/>
    </row>
    <row r="777" spans="5:5">
      <c r="E777" s="16"/>
    </row>
    <row r="778" spans="5:5">
      <c r="E778" s="16"/>
    </row>
    <row r="779" spans="5:5">
      <c r="E779" s="16"/>
    </row>
    <row r="780" spans="5:5">
      <c r="E780" s="16"/>
    </row>
    <row r="781" spans="5:5">
      <c r="E781" s="16"/>
    </row>
    <row r="782" spans="5:5">
      <c r="E782" s="16"/>
    </row>
    <row r="783" spans="5:5">
      <c r="E783" s="16"/>
    </row>
    <row r="784" spans="5:5">
      <c r="E784" s="16"/>
    </row>
    <row r="785" spans="5:5">
      <c r="E785" s="16"/>
    </row>
    <row r="786" spans="5:5">
      <c r="E786" s="16"/>
    </row>
    <row r="787" spans="5:5">
      <c r="E787" s="16"/>
    </row>
    <row r="788" spans="5:5">
      <c r="E788" s="16"/>
    </row>
    <row r="789" spans="5:5">
      <c r="E789" s="16"/>
    </row>
    <row r="790" spans="5:5">
      <c r="E790" s="16"/>
    </row>
    <row r="791" spans="5:5">
      <c r="E791" s="16"/>
    </row>
    <row r="792" spans="5:5">
      <c r="E792" s="16"/>
    </row>
    <row r="793" spans="5:5">
      <c r="E793" s="16"/>
    </row>
    <row r="794" spans="5:5">
      <c r="E794" s="16"/>
    </row>
    <row r="795" spans="5:5">
      <c r="E795" s="16"/>
    </row>
    <row r="796" spans="5:5">
      <c r="E796" s="16"/>
    </row>
    <row r="797" spans="5:5">
      <c r="E797" s="16"/>
    </row>
    <row r="798" spans="5:5">
      <c r="E798" s="16"/>
    </row>
    <row r="799" spans="5:5">
      <c r="E799" s="16"/>
    </row>
    <row r="800" spans="5:5">
      <c r="E800" s="16"/>
    </row>
    <row r="801" spans="5:5">
      <c r="E801" s="16"/>
    </row>
    <row r="802" spans="5:5">
      <c r="E802" s="16"/>
    </row>
    <row r="803" spans="5:5">
      <c r="E803" s="16"/>
    </row>
    <row r="804" spans="5:5">
      <c r="E804" s="16"/>
    </row>
    <row r="805" spans="5:5">
      <c r="E805" s="16"/>
    </row>
    <row r="806" spans="5:5">
      <c r="E806" s="16"/>
    </row>
    <row r="807" spans="5:5">
      <c r="E807" s="16"/>
    </row>
    <row r="808" spans="5:5">
      <c r="E808" s="16"/>
    </row>
    <row r="809" spans="5:5">
      <c r="E809" s="16"/>
    </row>
    <row r="810" spans="5:5">
      <c r="E810" s="16"/>
    </row>
    <row r="811" spans="5:5">
      <c r="E811" s="16"/>
    </row>
    <row r="812" spans="5:5">
      <c r="E812" s="16"/>
    </row>
    <row r="813" spans="5:5">
      <c r="E813" s="16"/>
    </row>
    <row r="814" spans="5:5">
      <c r="E814" s="16"/>
    </row>
    <row r="815" spans="5:5">
      <c r="E815" s="16"/>
    </row>
    <row r="816" spans="5:5">
      <c r="E816" s="16"/>
    </row>
    <row r="817" spans="5:5">
      <c r="E817" s="16"/>
    </row>
    <row r="818" spans="5:5">
      <c r="E818" s="16"/>
    </row>
    <row r="819" spans="5:5">
      <c r="E819" s="16"/>
    </row>
    <row r="820" spans="5:5">
      <c r="E820" s="16"/>
    </row>
    <row r="821" spans="5:5">
      <c r="E821" s="16"/>
    </row>
    <row r="822" spans="5:5">
      <c r="E822" s="16"/>
    </row>
    <row r="823" spans="5:5">
      <c r="E823" s="16"/>
    </row>
    <row r="824" spans="5:5">
      <c r="E824" s="16"/>
    </row>
    <row r="825" spans="5:5">
      <c r="E825" s="16"/>
    </row>
    <row r="826" spans="5:5">
      <c r="E826" s="16"/>
    </row>
    <row r="827" spans="5:5">
      <c r="E827" s="16"/>
    </row>
    <row r="828" spans="5:5">
      <c r="E828" s="16"/>
    </row>
    <row r="829" spans="5:5">
      <c r="E829" s="16"/>
    </row>
    <row r="830" spans="5:5">
      <c r="E830" s="16"/>
    </row>
    <row r="831" spans="5:5">
      <c r="E831" s="16"/>
    </row>
    <row r="832" spans="5:5">
      <c r="E832" s="16"/>
    </row>
    <row r="833" spans="5:5">
      <c r="E833" s="16"/>
    </row>
    <row r="834" spans="5:5">
      <c r="E834" s="16"/>
    </row>
    <row r="835" spans="5:5">
      <c r="E835" s="16"/>
    </row>
    <row r="836" spans="5:5">
      <c r="E836" s="16"/>
    </row>
    <row r="837" spans="5:5">
      <c r="E837" s="16"/>
    </row>
    <row r="838" spans="5:5">
      <c r="E838" s="16"/>
    </row>
    <row r="839" spans="5:5">
      <c r="E839" s="16"/>
    </row>
    <row r="840" spans="5:5">
      <c r="E840" s="16"/>
    </row>
    <row r="841" spans="5:5">
      <c r="E841" s="16"/>
    </row>
    <row r="842" spans="5:5">
      <c r="E842" s="16"/>
    </row>
    <row r="843" spans="5:5">
      <c r="E843" s="16"/>
    </row>
    <row r="844" spans="5:5">
      <c r="E844" s="16"/>
    </row>
    <row r="845" spans="5:5">
      <c r="E845" s="16"/>
    </row>
    <row r="846" spans="5:5">
      <c r="E846" s="16"/>
    </row>
    <row r="847" spans="5:5">
      <c r="E847" s="16"/>
    </row>
    <row r="848" spans="5:5">
      <c r="E848" s="16"/>
    </row>
    <row r="849" spans="5:5">
      <c r="E849" s="16"/>
    </row>
    <row r="850" spans="5:5">
      <c r="E850" s="16"/>
    </row>
    <row r="851" spans="5:5">
      <c r="E851" s="16"/>
    </row>
    <row r="852" spans="5:5">
      <c r="E852" s="16"/>
    </row>
    <row r="853" spans="5:5">
      <c r="E853" s="16"/>
    </row>
    <row r="854" spans="5:5">
      <c r="E854" s="16"/>
    </row>
    <row r="855" spans="5:5">
      <c r="E855" s="16"/>
    </row>
    <row r="856" spans="5:5">
      <c r="E856" s="16"/>
    </row>
    <row r="857" spans="5:5">
      <c r="E857" s="16"/>
    </row>
    <row r="858" spans="5:5">
      <c r="E858" s="16"/>
    </row>
    <row r="859" spans="5:5">
      <c r="E859" s="16"/>
    </row>
    <row r="860" spans="5:5">
      <c r="E860" s="16"/>
    </row>
    <row r="861" spans="5:5">
      <c r="E861" s="16"/>
    </row>
    <row r="862" spans="5:5">
      <c r="E862" s="16"/>
    </row>
    <row r="863" spans="5:5">
      <c r="E863" s="16"/>
    </row>
    <row r="864" spans="5:5">
      <c r="E864" s="16"/>
    </row>
    <row r="865" spans="5:5">
      <c r="E865" s="16"/>
    </row>
    <row r="866" spans="5:5">
      <c r="E866" s="16"/>
    </row>
    <row r="867" spans="5:5">
      <c r="E867" s="16"/>
    </row>
    <row r="868" spans="5:5">
      <c r="E868" s="16"/>
    </row>
    <row r="869" spans="5:5">
      <c r="E869" s="16"/>
    </row>
    <row r="870" spans="5:5">
      <c r="E870" s="16"/>
    </row>
    <row r="871" spans="5:5">
      <c r="E871" s="16"/>
    </row>
    <row r="872" spans="5:5">
      <c r="E872" s="16"/>
    </row>
    <row r="873" spans="5:5">
      <c r="E873" s="16"/>
    </row>
    <row r="874" spans="5:5">
      <c r="E874" s="16"/>
    </row>
    <row r="875" spans="5:5">
      <c r="E875" s="16"/>
    </row>
    <row r="876" spans="5:5">
      <c r="E876" s="16"/>
    </row>
    <row r="877" spans="5:5">
      <c r="E877" s="16"/>
    </row>
    <row r="878" spans="5:5">
      <c r="E878" s="16"/>
    </row>
    <row r="879" spans="5:5">
      <c r="E879" s="16"/>
    </row>
    <row r="880" spans="5:5">
      <c r="E880" s="16"/>
    </row>
    <row r="881" spans="5:5">
      <c r="E881" s="16"/>
    </row>
    <row r="882" spans="5:5">
      <c r="E882" s="16"/>
    </row>
    <row r="883" spans="5:5">
      <c r="E883" s="16"/>
    </row>
    <row r="884" spans="5:5">
      <c r="E884" s="16"/>
    </row>
    <row r="885" spans="5:5">
      <c r="E885" s="16"/>
    </row>
    <row r="886" spans="5:5">
      <c r="E886" s="16"/>
    </row>
    <row r="887" spans="5:5">
      <c r="E887" s="16"/>
    </row>
    <row r="888" spans="5:5">
      <c r="E888" s="16"/>
    </row>
    <row r="889" spans="5:5">
      <c r="E889" s="16"/>
    </row>
    <row r="890" spans="5:5">
      <c r="E890" s="16"/>
    </row>
    <row r="891" spans="5:5">
      <c r="E891" s="16"/>
    </row>
    <row r="892" spans="5:5">
      <c r="E892" s="16"/>
    </row>
    <row r="893" spans="5:5">
      <c r="E893" s="16"/>
    </row>
    <row r="894" spans="5:5">
      <c r="E894" s="16"/>
    </row>
    <row r="895" spans="5:5">
      <c r="E895" s="16"/>
    </row>
    <row r="896" spans="5:5">
      <c r="E896" s="16"/>
    </row>
    <row r="897" spans="5:5">
      <c r="E897" s="16"/>
    </row>
    <row r="898" spans="5:5">
      <c r="E898" s="16"/>
    </row>
    <row r="899" spans="5:5">
      <c r="E899" s="16"/>
    </row>
    <row r="900" spans="5:5">
      <c r="E900" s="16"/>
    </row>
    <row r="901" spans="5:5">
      <c r="E901" s="16"/>
    </row>
    <row r="902" spans="5:5">
      <c r="E902" s="16"/>
    </row>
    <row r="903" spans="5:5">
      <c r="E903" s="16"/>
    </row>
    <row r="904" spans="5:5">
      <c r="E904" s="16"/>
    </row>
    <row r="905" spans="5:5">
      <c r="E905" s="16"/>
    </row>
    <row r="906" spans="5:5">
      <c r="E906" s="16"/>
    </row>
    <row r="907" spans="5:5">
      <c r="E907" s="16"/>
    </row>
    <row r="908" spans="5:5">
      <c r="E908" s="16"/>
    </row>
    <row r="909" spans="5:5">
      <c r="E909" s="16"/>
    </row>
    <row r="910" spans="5:5">
      <c r="E910" s="16"/>
    </row>
    <row r="911" spans="5:5">
      <c r="E911" s="16"/>
    </row>
    <row r="912" spans="5:5">
      <c r="E912" s="16"/>
    </row>
    <row r="913" spans="5:5">
      <c r="E913" s="16"/>
    </row>
    <row r="914" spans="5:5">
      <c r="E914" s="16"/>
    </row>
    <row r="915" spans="5:5">
      <c r="E915" s="16"/>
    </row>
    <row r="916" spans="5:5">
      <c r="E916" s="16"/>
    </row>
    <row r="917" spans="5:5">
      <c r="E917" s="16"/>
    </row>
    <row r="918" spans="5:5">
      <c r="E918" s="16"/>
    </row>
    <row r="919" spans="5:5">
      <c r="E919" s="16"/>
    </row>
    <row r="920" spans="5:5">
      <c r="E920" s="16"/>
    </row>
    <row r="921" spans="5:5">
      <c r="E921" s="16"/>
    </row>
    <row r="922" spans="5:5">
      <c r="E922" s="16"/>
    </row>
    <row r="923" spans="5:5">
      <c r="E923" s="16"/>
    </row>
    <row r="924" spans="5:5">
      <c r="E924" s="16"/>
    </row>
    <row r="925" spans="5:5">
      <c r="E925" s="16"/>
    </row>
    <row r="926" spans="5:5">
      <c r="E926" s="16"/>
    </row>
    <row r="927" spans="5:5">
      <c r="E927" s="16"/>
    </row>
    <row r="928" spans="5:5">
      <c r="E928" s="16"/>
    </row>
    <row r="929" spans="5:5">
      <c r="E929" s="16"/>
    </row>
    <row r="930" spans="5:5">
      <c r="E930" s="16"/>
    </row>
    <row r="931" spans="5:5">
      <c r="E931" s="16"/>
    </row>
    <row r="932" spans="5:5">
      <c r="E932" s="16"/>
    </row>
    <row r="933" spans="5:5">
      <c r="E933" s="16"/>
    </row>
    <row r="934" spans="5:5">
      <c r="E934" s="16"/>
    </row>
    <row r="935" spans="5:5">
      <c r="E935" s="16"/>
    </row>
    <row r="936" spans="5:5">
      <c r="E936" s="16"/>
    </row>
    <row r="937" spans="5:5">
      <c r="E937" s="16"/>
    </row>
    <row r="938" spans="5:5">
      <c r="E938" s="16"/>
    </row>
    <row r="939" spans="5:5">
      <c r="E939" s="16"/>
    </row>
    <row r="940" spans="5:5">
      <c r="E940" s="16"/>
    </row>
    <row r="941" spans="5:5">
      <c r="E941" s="16"/>
    </row>
    <row r="942" spans="5:5">
      <c r="E942" s="16"/>
    </row>
    <row r="943" spans="5:5">
      <c r="E943" s="16"/>
    </row>
    <row r="944" spans="5:5">
      <c r="E944" s="16"/>
    </row>
    <row r="945" spans="5:5">
      <c r="E945" s="16"/>
    </row>
    <row r="946" spans="5:5">
      <c r="E946" s="16"/>
    </row>
    <row r="947" spans="5:5">
      <c r="E947" s="16"/>
    </row>
    <row r="948" spans="5:5">
      <c r="E948" s="16"/>
    </row>
    <row r="949" spans="5:5">
      <c r="E949" s="16"/>
    </row>
    <row r="950" spans="5:5">
      <c r="E950" s="16"/>
    </row>
    <row r="951" spans="5:5">
      <c r="E951" s="16"/>
    </row>
    <row r="952" spans="5:5">
      <c r="E952" s="16"/>
    </row>
    <row r="953" spans="5:5">
      <c r="E953" s="16"/>
    </row>
    <row r="954" spans="5:5">
      <c r="E954" s="16"/>
    </row>
    <row r="955" spans="5:5">
      <c r="E955" s="16"/>
    </row>
    <row r="956" spans="5:5">
      <c r="E956" s="16"/>
    </row>
    <row r="957" spans="5:5">
      <c r="E957" s="16"/>
    </row>
    <row r="958" spans="5:5">
      <c r="E958" s="16"/>
    </row>
    <row r="959" spans="5:5">
      <c r="E959" s="16"/>
    </row>
    <row r="960" spans="5:5">
      <c r="E960" s="16"/>
    </row>
    <row r="961" spans="5:5">
      <c r="E961" s="16"/>
    </row>
    <row r="962" spans="5:5">
      <c r="E962" s="16"/>
    </row>
    <row r="963" spans="5:5">
      <c r="E963" s="16"/>
    </row>
    <row r="964" spans="5:5">
      <c r="E964" s="16"/>
    </row>
    <row r="965" spans="5:5">
      <c r="E965" s="16"/>
    </row>
    <row r="966" spans="5:5">
      <c r="E966" s="16"/>
    </row>
    <row r="967" spans="5:5">
      <c r="E967" s="16"/>
    </row>
    <row r="968" spans="5:5">
      <c r="E968" s="16"/>
    </row>
    <row r="969" spans="5:5">
      <c r="E969" s="16"/>
    </row>
    <row r="970" spans="5:5">
      <c r="E970" s="16"/>
    </row>
    <row r="971" spans="5:5">
      <c r="E971" s="16"/>
    </row>
    <row r="972" spans="5:5">
      <c r="E972" s="16"/>
    </row>
    <row r="973" spans="5:5">
      <c r="E973" s="16"/>
    </row>
    <row r="974" spans="5:5">
      <c r="E974" s="16"/>
    </row>
    <row r="975" spans="5:5">
      <c r="E975" s="16"/>
    </row>
    <row r="976" spans="5:5">
      <c r="E976" s="16"/>
    </row>
    <row r="977" spans="5:5">
      <c r="E977" s="16"/>
    </row>
    <row r="978" spans="5:5">
      <c r="E978" s="16"/>
    </row>
    <row r="979" spans="5:5">
      <c r="E979" s="16"/>
    </row>
    <row r="980" spans="5:5">
      <c r="E980" s="16"/>
    </row>
    <row r="981" spans="5:5">
      <c r="E981" s="16"/>
    </row>
    <row r="982" spans="5:5">
      <c r="E982" s="16"/>
    </row>
    <row r="983" spans="5:5">
      <c r="E983" s="16"/>
    </row>
    <row r="984" spans="5:5">
      <c r="E984" s="16"/>
    </row>
    <row r="985" spans="5:5">
      <c r="E985" s="16"/>
    </row>
    <row r="986" spans="5:5">
      <c r="E986" s="16"/>
    </row>
    <row r="987" spans="5:5">
      <c r="E987" s="16"/>
    </row>
    <row r="988" spans="5:5">
      <c r="E988" s="16"/>
    </row>
    <row r="989" spans="5:5">
      <c r="E989" s="16"/>
    </row>
    <row r="990" spans="5:5">
      <c r="E990" s="16"/>
    </row>
    <row r="991" spans="5:5">
      <c r="E991" s="16"/>
    </row>
    <row r="992" spans="5:5">
      <c r="E992" s="16"/>
    </row>
    <row r="993" spans="5:5">
      <c r="E993" s="16"/>
    </row>
    <row r="994" spans="5:5">
      <c r="E994" s="16"/>
    </row>
    <row r="995" spans="5:5">
      <c r="E995" s="16"/>
    </row>
    <row r="996" spans="5:5">
      <c r="E996" s="16"/>
    </row>
    <row r="997" spans="5:5">
      <c r="E997" s="16"/>
    </row>
    <row r="998" spans="5:5">
      <c r="E998" s="16"/>
    </row>
    <row r="999" spans="5:5">
      <c r="E999" s="16"/>
    </row>
    <row r="1000" spans="5:5">
      <c r="E1000" s="16"/>
    </row>
    <row r="1001" spans="5:5">
      <c r="E1001" s="16"/>
    </row>
    <row r="1002" spans="5:5">
      <c r="E1002" s="16"/>
    </row>
    <row r="1003" spans="5:5">
      <c r="E1003" s="16"/>
    </row>
    <row r="1004" spans="5:5">
      <c r="E1004" s="16"/>
    </row>
  </sheetData>
  <mergeCells count="2">
    <mergeCell ref="B6:K6"/>
    <mergeCell ref="B7:K7"/>
  </mergeCells>
  <conditionalFormatting sqref="J10:J19">
    <cfRule type="cellIs" dxfId="6" priority="1" operator="equal">
      <formula>0</formula>
    </cfRule>
  </conditionalFormatting>
  <conditionalFormatting sqref="J21">
    <cfRule type="cellIs" dxfId="5" priority="2" operator="equal">
      <formula>0</formula>
    </cfRule>
  </conditionalFormatting>
  <dataValidations count="3">
    <dataValidation type="list" allowBlank="1" showInputMessage="1" showErrorMessage="1" sqref="J11 J21 J17 J14" xr:uid="{00000000-0002-0000-0200-000000000000}">
      <formula1>$S$6:$T$6</formula1>
    </dataValidation>
    <dataValidation type="list" allowBlank="1" showInputMessage="1" showErrorMessage="1" sqref="J12 J10" xr:uid="{00000000-0002-0000-0200-000001000000}">
      <formula1>$S$5:$T$5</formula1>
    </dataValidation>
    <dataValidation type="list" allowBlank="1" showInputMessage="1" showErrorMessage="1" sqref="J13 J18:J19 J15:J16" xr:uid="{00000000-0002-0000-0200-000002000000}">
      <formula1>$S$7:$T$7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4:AA1000"/>
  <sheetViews>
    <sheetView zoomScale="93" zoomScaleNormal="93" workbookViewId="0"/>
  </sheetViews>
  <sheetFormatPr defaultColWidth="15.140625" defaultRowHeight="15" customHeight="1"/>
  <cols>
    <col min="1" max="1" width="15.140625" style="5"/>
    <col min="2" max="3" width="7.42578125" style="5" customWidth="1"/>
    <col min="4" max="4" width="49.7109375" style="5" bestFit="1" customWidth="1"/>
    <col min="5" max="5" width="8.5703125" style="5" bestFit="1" customWidth="1"/>
    <col min="6" max="6" width="23.140625" style="5" bestFit="1" customWidth="1"/>
    <col min="7" max="7" width="34.85546875" style="5" customWidth="1"/>
    <col min="8" max="8" width="7.140625" style="5" bestFit="1" customWidth="1"/>
    <col min="9" max="9" width="56.7109375" style="5" customWidth="1"/>
    <col min="10" max="10" width="7.28515625" style="152" customWidth="1"/>
    <col min="11" max="11" width="19.5703125" style="5" bestFit="1" customWidth="1"/>
    <col min="12" max="12" width="15.140625" style="5" customWidth="1"/>
    <col min="13" max="13" width="10.7109375" style="5" bestFit="1" customWidth="1"/>
    <col min="14" max="27" width="7.5703125" style="5" customWidth="1"/>
    <col min="28" max="16384" width="15.140625" style="5"/>
  </cols>
  <sheetData>
    <row r="4" spans="2:27">
      <c r="B4" s="139" t="s">
        <v>136</v>
      </c>
      <c r="C4" s="88"/>
      <c r="D4" s="88"/>
      <c r="E4" s="140"/>
      <c r="F4" s="30"/>
      <c r="G4" s="52"/>
      <c r="H4" s="30"/>
      <c r="I4" s="30"/>
      <c r="J4" s="141"/>
      <c r="K4" s="30"/>
      <c r="L4" s="30"/>
      <c r="M4" s="30"/>
      <c r="N4" s="30"/>
      <c r="O4" s="30"/>
      <c r="P4" s="30"/>
      <c r="Q4" s="30"/>
      <c r="R4" s="30"/>
      <c r="S4" s="30">
        <v>0</v>
      </c>
      <c r="T4" s="30">
        <v>3</v>
      </c>
      <c r="U4" s="30"/>
      <c r="V4" s="30"/>
      <c r="W4" s="30"/>
      <c r="X4" s="30"/>
      <c r="Y4" s="30"/>
      <c r="Z4" s="30"/>
      <c r="AA4" s="30"/>
    </row>
    <row r="5" spans="2:27">
      <c r="B5" s="227" t="s">
        <v>137</v>
      </c>
      <c r="C5" s="227"/>
      <c r="D5" s="227"/>
      <c r="E5" s="227"/>
      <c r="F5" s="227"/>
      <c r="G5" s="227"/>
      <c r="H5" s="227"/>
      <c r="I5" s="227"/>
      <c r="J5" s="227"/>
      <c r="K5" s="227"/>
      <c r="L5" s="30"/>
      <c r="M5" s="30"/>
      <c r="N5" s="30"/>
      <c r="O5" s="30"/>
      <c r="P5" s="30"/>
      <c r="Q5" s="30"/>
      <c r="R5" s="30"/>
      <c r="S5" s="30">
        <v>0</v>
      </c>
      <c r="T5" s="30">
        <v>2</v>
      </c>
      <c r="U5" s="30"/>
      <c r="V5" s="30"/>
      <c r="W5" s="30"/>
      <c r="X5" s="30"/>
      <c r="Y5" s="30"/>
      <c r="Z5" s="30"/>
      <c r="AA5" s="30"/>
    </row>
    <row r="6" spans="2:27">
      <c r="B6" s="142"/>
      <c r="C6" s="142"/>
      <c r="D6" s="142"/>
      <c r="E6" s="142"/>
      <c r="F6" s="142"/>
      <c r="G6" s="142"/>
      <c r="H6" s="142"/>
      <c r="I6" s="142"/>
      <c r="J6" s="143"/>
      <c r="K6" s="30"/>
      <c r="L6" s="30"/>
      <c r="M6" s="30"/>
      <c r="N6" s="30"/>
      <c r="O6" s="30"/>
      <c r="P6" s="30"/>
      <c r="Q6" s="30"/>
      <c r="R6" s="30"/>
      <c r="S6" s="30">
        <v>0</v>
      </c>
      <c r="T6" s="30">
        <v>1</v>
      </c>
      <c r="U6" s="30"/>
      <c r="V6" s="30"/>
      <c r="W6" s="30"/>
      <c r="X6" s="30"/>
      <c r="Y6" s="30"/>
      <c r="Z6" s="30"/>
      <c r="AA6" s="30"/>
    </row>
    <row r="7" spans="2:27">
      <c r="B7" s="30"/>
      <c r="C7" s="30"/>
      <c r="D7" s="144"/>
      <c r="E7" s="145" t="s">
        <v>29</v>
      </c>
      <c r="F7" s="145" t="s">
        <v>30</v>
      </c>
      <c r="G7" s="145" t="s">
        <v>31</v>
      </c>
      <c r="H7" s="146" t="s">
        <v>32</v>
      </c>
      <c r="I7" s="146" t="s">
        <v>33</v>
      </c>
      <c r="J7" s="146" t="s">
        <v>34</v>
      </c>
      <c r="K7" s="146" t="s">
        <v>35</v>
      </c>
      <c r="L7" s="30"/>
      <c r="M7" s="30"/>
      <c r="N7" s="30"/>
      <c r="O7" s="30"/>
      <c r="P7" s="30"/>
      <c r="Q7" s="30"/>
      <c r="R7" s="30"/>
      <c r="S7" s="30"/>
      <c r="T7" s="30"/>
      <c r="U7" s="30"/>
      <c r="V7" s="30"/>
      <c r="W7" s="30"/>
      <c r="X7" s="30"/>
      <c r="Y7" s="30"/>
      <c r="Z7" s="30"/>
      <c r="AA7" s="30"/>
    </row>
    <row r="8" spans="2:27">
      <c r="B8" s="30"/>
      <c r="C8" s="130" t="s">
        <v>138</v>
      </c>
      <c r="D8" s="130"/>
      <c r="E8" s="147"/>
      <c r="F8" s="130"/>
      <c r="G8" s="148"/>
      <c r="H8" s="130"/>
      <c r="I8" s="133"/>
      <c r="J8" s="149"/>
      <c r="K8" s="149"/>
      <c r="L8" s="30"/>
      <c r="M8" s="30"/>
      <c r="N8" s="30"/>
      <c r="O8" s="30"/>
      <c r="P8" s="30"/>
      <c r="Q8" s="30"/>
      <c r="R8" s="30"/>
      <c r="S8" s="30"/>
      <c r="T8" s="30"/>
      <c r="U8" s="30"/>
      <c r="V8" s="30"/>
      <c r="W8" s="30"/>
      <c r="X8" s="30"/>
      <c r="Y8" s="30"/>
      <c r="Z8" s="30"/>
      <c r="AA8" s="30"/>
    </row>
    <row r="9" spans="2:27" ht="154.5" customHeight="1">
      <c r="B9" s="52"/>
      <c r="C9" s="175"/>
      <c r="D9" s="31" t="s">
        <v>139</v>
      </c>
      <c r="E9" s="32"/>
      <c r="F9" s="99"/>
      <c r="G9" s="66"/>
      <c r="H9" s="86"/>
      <c r="I9" s="55" t="s">
        <v>140</v>
      </c>
      <c r="J9" s="36">
        <v>0</v>
      </c>
      <c r="K9" s="37">
        <v>3</v>
      </c>
      <c r="L9" s="30"/>
      <c r="M9" s="30"/>
      <c r="N9" s="30"/>
      <c r="O9" s="30"/>
      <c r="P9" s="30"/>
      <c r="Q9" s="30"/>
      <c r="R9" s="30"/>
      <c r="S9" s="30"/>
      <c r="T9" s="30"/>
      <c r="U9" s="30"/>
      <c r="V9" s="30"/>
      <c r="W9" s="30"/>
      <c r="X9" s="30"/>
      <c r="Y9" s="30"/>
      <c r="Z9" s="30"/>
      <c r="AA9" s="30"/>
    </row>
    <row r="10" spans="2:27" ht="91.5">
      <c r="B10" s="88"/>
      <c r="C10" s="177"/>
      <c r="D10" s="31" t="s">
        <v>141</v>
      </c>
      <c r="E10" s="45"/>
      <c r="F10" s="66"/>
      <c r="G10" s="66"/>
      <c r="H10" s="84"/>
      <c r="I10" s="57" t="s">
        <v>142</v>
      </c>
      <c r="J10" s="54">
        <v>0</v>
      </c>
      <c r="K10" s="37">
        <v>1</v>
      </c>
      <c r="L10" s="88"/>
      <c r="M10" s="88"/>
      <c r="N10" s="88"/>
      <c r="O10" s="88"/>
      <c r="P10" s="88"/>
      <c r="Q10" s="88"/>
      <c r="R10" s="88"/>
      <c r="S10" s="88"/>
      <c r="T10" s="88"/>
      <c r="U10" s="88"/>
      <c r="V10" s="88"/>
      <c r="W10" s="88"/>
      <c r="X10" s="88"/>
      <c r="Y10" s="88"/>
      <c r="Z10" s="88"/>
      <c r="AA10" s="88"/>
    </row>
    <row r="11" spans="2:27">
      <c r="B11" s="30"/>
      <c r="C11" s="130" t="s">
        <v>143</v>
      </c>
      <c r="D11" s="133"/>
      <c r="E11" s="132"/>
      <c r="F11" s="133"/>
      <c r="G11" s="131"/>
      <c r="H11" s="133"/>
      <c r="I11" s="133"/>
      <c r="J11" s="149"/>
      <c r="K11" s="149"/>
      <c r="L11" s="30"/>
      <c r="M11" s="30"/>
      <c r="N11" s="30"/>
      <c r="O11" s="30"/>
      <c r="P11" s="30"/>
      <c r="Q11" s="30"/>
      <c r="R11" s="30"/>
      <c r="S11" s="30"/>
      <c r="T11" s="30"/>
      <c r="U11" s="30"/>
      <c r="V11" s="30"/>
      <c r="W11" s="30"/>
      <c r="X11" s="30"/>
      <c r="Y11" s="30"/>
      <c r="Z11" s="30"/>
      <c r="AA11" s="30"/>
    </row>
    <row r="12" spans="2:27" ht="76.5">
      <c r="B12" s="88"/>
      <c r="C12" s="175"/>
      <c r="D12" s="31" t="s">
        <v>144</v>
      </c>
      <c r="E12" s="45"/>
      <c r="F12" s="66"/>
      <c r="G12" s="66"/>
      <c r="H12" s="84"/>
      <c r="I12" s="57" t="s">
        <v>145</v>
      </c>
      <c r="J12" s="54">
        <v>0</v>
      </c>
      <c r="K12" s="103">
        <v>3</v>
      </c>
      <c r="L12" s="88"/>
      <c r="M12" s="88"/>
      <c r="N12" s="88"/>
      <c r="O12" s="88"/>
      <c r="P12" s="88"/>
      <c r="Q12" s="88"/>
      <c r="R12" s="88"/>
      <c r="S12" s="88"/>
      <c r="T12" s="88"/>
      <c r="U12" s="88"/>
      <c r="V12" s="88"/>
      <c r="W12" s="88"/>
      <c r="X12" s="88"/>
      <c r="Y12" s="88"/>
      <c r="Z12" s="88"/>
      <c r="AA12" s="88"/>
    </row>
    <row r="13" spans="2:27" ht="90">
      <c r="B13" s="88"/>
      <c r="C13" s="177"/>
      <c r="D13" s="31" t="s">
        <v>146</v>
      </c>
      <c r="E13" s="45"/>
      <c r="F13" s="66"/>
      <c r="G13" s="66"/>
      <c r="H13" s="84"/>
      <c r="I13" s="57" t="s">
        <v>147</v>
      </c>
      <c r="J13" s="54">
        <v>0</v>
      </c>
      <c r="K13" s="103">
        <v>1</v>
      </c>
      <c r="L13" s="88"/>
      <c r="M13" s="88"/>
      <c r="N13" s="88"/>
      <c r="O13" s="88"/>
      <c r="P13" s="88"/>
      <c r="Q13" s="88"/>
      <c r="R13" s="88"/>
      <c r="S13" s="88"/>
      <c r="T13" s="88"/>
      <c r="U13" s="88"/>
      <c r="V13" s="88"/>
      <c r="W13" s="88"/>
      <c r="X13" s="88"/>
      <c r="Y13" s="88"/>
      <c r="Z13" s="88"/>
      <c r="AA13" s="88"/>
    </row>
    <row r="14" spans="2:27" ht="60">
      <c r="B14" s="88"/>
      <c r="C14" s="175"/>
      <c r="D14" s="31" t="s">
        <v>148</v>
      </c>
      <c r="E14" s="32"/>
      <c r="F14" s="99"/>
      <c r="G14" s="66"/>
      <c r="H14" s="84"/>
      <c r="I14" s="55" t="s">
        <v>149</v>
      </c>
      <c r="J14" s="36">
        <v>0</v>
      </c>
      <c r="K14" s="103">
        <v>3</v>
      </c>
      <c r="L14" s="30"/>
      <c r="M14" s="30"/>
      <c r="N14" s="30"/>
      <c r="O14" s="30"/>
      <c r="P14" s="30"/>
      <c r="Q14" s="30"/>
      <c r="R14" s="30"/>
      <c r="S14" s="30"/>
      <c r="T14" s="30"/>
      <c r="U14" s="30"/>
      <c r="V14" s="30"/>
      <c r="W14" s="30"/>
      <c r="X14" s="30"/>
      <c r="Y14" s="30"/>
      <c r="Z14" s="30"/>
      <c r="AA14" s="30"/>
    </row>
    <row r="15" spans="2:27" ht="60.75">
      <c r="B15" s="88"/>
      <c r="C15" s="177"/>
      <c r="D15" s="237" t="s">
        <v>150</v>
      </c>
      <c r="E15" s="45"/>
      <c r="F15" s="66"/>
      <c r="G15" s="66"/>
      <c r="H15" s="84"/>
      <c r="I15" s="57" t="s">
        <v>151</v>
      </c>
      <c r="J15" s="54">
        <v>0</v>
      </c>
      <c r="K15" s="103">
        <v>1</v>
      </c>
      <c r="L15" s="88"/>
      <c r="M15" s="88"/>
      <c r="N15" s="88"/>
      <c r="O15" s="88"/>
      <c r="P15" s="88"/>
      <c r="Q15" s="88"/>
      <c r="R15" s="88"/>
      <c r="S15" s="88"/>
      <c r="T15" s="88"/>
      <c r="U15" s="88"/>
      <c r="V15" s="88"/>
      <c r="W15" s="88"/>
      <c r="X15" s="88"/>
      <c r="Y15" s="88"/>
      <c r="Z15" s="88"/>
      <c r="AA15" s="88"/>
    </row>
    <row r="16" spans="2:27" ht="91.5">
      <c r="B16" s="88"/>
      <c r="C16" s="176"/>
      <c r="D16" s="31" t="s">
        <v>152</v>
      </c>
      <c r="E16" s="45"/>
      <c r="F16" s="66"/>
      <c r="G16" s="66"/>
      <c r="H16" s="84"/>
      <c r="I16" s="57" t="s">
        <v>153</v>
      </c>
      <c r="J16" s="54">
        <v>0</v>
      </c>
      <c r="K16" s="103">
        <v>2</v>
      </c>
      <c r="L16" s="88"/>
      <c r="M16" s="88"/>
      <c r="N16" s="88"/>
      <c r="O16" s="88"/>
      <c r="P16" s="88"/>
      <c r="Q16" s="88"/>
      <c r="R16" s="88"/>
      <c r="S16" s="88"/>
      <c r="T16" s="88"/>
      <c r="U16" s="88"/>
      <c r="V16" s="88"/>
      <c r="W16" s="88"/>
      <c r="X16" s="88"/>
      <c r="Y16" s="88"/>
      <c r="Z16" s="88"/>
      <c r="AA16" s="88"/>
    </row>
    <row r="17" spans="2:27" ht="152.25">
      <c r="B17" s="88"/>
      <c r="C17" s="176"/>
      <c r="D17" s="31" t="s">
        <v>154</v>
      </c>
      <c r="E17" s="45"/>
      <c r="F17" s="66"/>
      <c r="G17" s="66"/>
      <c r="H17" s="84"/>
      <c r="I17" s="57" t="s">
        <v>155</v>
      </c>
      <c r="J17" s="54">
        <v>0</v>
      </c>
      <c r="K17" s="103">
        <v>2</v>
      </c>
      <c r="L17" s="88"/>
      <c r="M17" s="88"/>
      <c r="N17" s="88"/>
      <c r="O17" s="88"/>
      <c r="P17" s="88"/>
      <c r="Q17" s="88"/>
      <c r="R17" s="88"/>
      <c r="S17" s="88"/>
      <c r="T17" s="88"/>
      <c r="U17" s="88"/>
      <c r="V17" s="88"/>
      <c r="W17" s="88"/>
      <c r="X17" s="88"/>
      <c r="Y17" s="88"/>
      <c r="Z17" s="88"/>
      <c r="AA17" s="88"/>
    </row>
    <row r="18" spans="2:27" ht="45.75">
      <c r="B18" s="88"/>
      <c r="C18" s="212"/>
      <c r="D18" s="238" t="s">
        <v>156</v>
      </c>
      <c r="E18" s="58"/>
      <c r="F18" s="113"/>
      <c r="G18" s="113"/>
      <c r="H18" s="114"/>
      <c r="I18" s="234" t="s">
        <v>157</v>
      </c>
      <c r="J18" s="117">
        <v>0</v>
      </c>
      <c r="K18" s="213">
        <v>1</v>
      </c>
      <c r="L18" s="88"/>
      <c r="M18" s="88"/>
      <c r="N18" s="88"/>
      <c r="O18" s="88"/>
      <c r="P18" s="88"/>
      <c r="Q18" s="88"/>
      <c r="R18" s="88"/>
      <c r="S18" s="88"/>
      <c r="T18" s="88"/>
      <c r="U18" s="88"/>
      <c r="V18" s="88"/>
      <c r="W18" s="88"/>
      <c r="X18" s="88"/>
      <c r="Y18" s="88"/>
      <c r="Z18" s="88"/>
      <c r="AA18" s="88"/>
    </row>
    <row r="19" spans="2:27" ht="45.75">
      <c r="B19" s="88"/>
      <c r="C19" s="177"/>
      <c r="D19" s="229" t="s">
        <v>158</v>
      </c>
      <c r="E19" s="54"/>
      <c r="F19" s="57"/>
      <c r="G19" s="57"/>
      <c r="H19" s="57"/>
      <c r="I19" s="229" t="s">
        <v>159</v>
      </c>
      <c r="J19" s="54">
        <v>0</v>
      </c>
      <c r="K19" s="103">
        <v>1</v>
      </c>
      <c r="L19" s="88"/>
      <c r="M19" s="88"/>
      <c r="N19" s="88"/>
      <c r="O19" s="88"/>
      <c r="P19" s="88"/>
      <c r="Q19" s="88"/>
      <c r="R19" s="88"/>
      <c r="S19" s="88"/>
      <c r="T19" s="88"/>
      <c r="U19" s="88"/>
      <c r="V19" s="88"/>
      <c r="W19" s="88"/>
      <c r="X19" s="88"/>
      <c r="Y19" s="88"/>
      <c r="Z19" s="88"/>
      <c r="AA19" s="88"/>
    </row>
    <row r="20" spans="2:27">
      <c r="B20" s="30"/>
      <c r="C20" s="130" t="s">
        <v>160</v>
      </c>
      <c r="D20" s="150"/>
      <c r="E20" s="132"/>
      <c r="F20" s="133"/>
      <c r="G20" s="131"/>
      <c r="H20" s="133"/>
      <c r="I20" s="133"/>
      <c r="J20" s="149"/>
      <c r="K20" s="133"/>
      <c r="L20" s="30"/>
      <c r="M20" s="30"/>
      <c r="N20" s="30"/>
      <c r="O20" s="30"/>
      <c r="P20" s="30"/>
      <c r="Q20" s="30"/>
      <c r="R20" s="30"/>
      <c r="S20" s="30"/>
      <c r="T20" s="30"/>
      <c r="U20" s="30"/>
      <c r="V20" s="30"/>
      <c r="W20" s="30"/>
      <c r="X20" s="30"/>
      <c r="Y20" s="30"/>
      <c r="Z20" s="30"/>
      <c r="AA20" s="30"/>
    </row>
    <row r="21" spans="2:27" ht="76.5">
      <c r="B21" s="30"/>
      <c r="C21" s="177"/>
      <c r="D21" s="31" t="s">
        <v>161</v>
      </c>
      <c r="E21" s="45"/>
      <c r="F21" s="99"/>
      <c r="G21" s="66"/>
      <c r="H21" s="33"/>
      <c r="I21" s="55" t="s">
        <v>162</v>
      </c>
      <c r="J21" s="36">
        <v>0</v>
      </c>
      <c r="K21" s="37">
        <v>1</v>
      </c>
      <c r="L21" s="30"/>
      <c r="M21" s="30"/>
      <c r="N21" s="30"/>
      <c r="O21" s="30"/>
      <c r="P21" s="30"/>
      <c r="Q21" s="30"/>
      <c r="R21" s="30"/>
      <c r="S21" s="30"/>
      <c r="T21" s="30"/>
      <c r="U21" s="30"/>
      <c r="V21" s="30"/>
      <c r="W21" s="30"/>
      <c r="X21" s="30"/>
      <c r="Y21" s="30"/>
      <c r="Z21" s="30"/>
      <c r="AA21" s="30"/>
    </row>
    <row r="22" spans="2:27" ht="137.25">
      <c r="B22" s="88"/>
      <c r="C22" s="177"/>
      <c r="D22" s="31" t="s">
        <v>163</v>
      </c>
      <c r="E22" s="45"/>
      <c r="F22" s="66"/>
      <c r="G22" s="66"/>
      <c r="H22" s="151"/>
      <c r="I22" s="57" t="s">
        <v>164</v>
      </c>
      <c r="J22" s="54">
        <v>0</v>
      </c>
      <c r="K22" s="37">
        <v>1</v>
      </c>
      <c r="L22" s="88"/>
      <c r="M22" s="88"/>
      <c r="N22" s="88"/>
      <c r="O22" s="88"/>
      <c r="P22" s="88"/>
      <c r="Q22" s="88"/>
      <c r="R22" s="88"/>
      <c r="S22" s="88"/>
      <c r="T22" s="88"/>
      <c r="U22" s="88"/>
      <c r="V22" s="88"/>
      <c r="W22" s="88"/>
      <c r="X22" s="88"/>
      <c r="Y22" s="88"/>
      <c r="Z22" s="88"/>
      <c r="AA22" s="88"/>
    </row>
    <row r="23" spans="2:27" ht="106.5">
      <c r="B23" s="88"/>
      <c r="C23" s="176"/>
      <c r="D23" s="239" t="s">
        <v>165</v>
      </c>
      <c r="E23" s="45"/>
      <c r="F23" s="66"/>
      <c r="G23" s="66"/>
      <c r="H23" s="84"/>
      <c r="I23" s="229" t="s">
        <v>166</v>
      </c>
      <c r="J23" s="54">
        <v>0</v>
      </c>
      <c r="K23" s="37">
        <v>2</v>
      </c>
      <c r="L23" s="88"/>
      <c r="M23" s="88"/>
      <c r="N23" s="88"/>
      <c r="O23" s="88"/>
      <c r="P23" s="88"/>
      <c r="Q23" s="88"/>
      <c r="R23" s="88"/>
      <c r="S23" s="88"/>
      <c r="T23" s="88"/>
      <c r="U23" s="88"/>
      <c r="V23" s="88"/>
      <c r="W23" s="88"/>
      <c r="X23" s="88"/>
      <c r="Y23" s="88"/>
      <c r="Z23" s="88"/>
      <c r="AA23" s="88"/>
    </row>
    <row r="24" spans="2:27" ht="91.5">
      <c r="B24" s="88"/>
      <c r="C24" s="176"/>
      <c r="D24" s="240" t="s">
        <v>167</v>
      </c>
      <c r="E24" s="45"/>
      <c r="F24" s="66"/>
      <c r="G24" s="66"/>
      <c r="H24" s="84"/>
      <c r="I24" s="57" t="s">
        <v>168</v>
      </c>
      <c r="J24" s="54">
        <v>0</v>
      </c>
      <c r="K24" s="37">
        <v>2</v>
      </c>
      <c r="L24" s="88"/>
      <c r="M24" s="88"/>
      <c r="N24" s="88"/>
      <c r="O24" s="88"/>
      <c r="P24" s="88"/>
      <c r="Q24" s="88"/>
      <c r="R24" s="88"/>
      <c r="S24" s="88"/>
      <c r="T24" s="88"/>
      <c r="U24" s="88"/>
      <c r="V24" s="88"/>
      <c r="W24" s="88"/>
      <c r="X24" s="88"/>
      <c r="Y24" s="88"/>
      <c r="Z24" s="88"/>
      <c r="AA24" s="88"/>
    </row>
    <row r="25" spans="2:27" ht="91.5">
      <c r="B25" s="88"/>
      <c r="C25" s="177"/>
      <c r="D25" s="240" t="s">
        <v>169</v>
      </c>
      <c r="E25" s="45"/>
      <c r="F25" s="66"/>
      <c r="G25" s="66"/>
      <c r="H25" s="151"/>
      <c r="I25" s="57" t="s">
        <v>170</v>
      </c>
      <c r="J25" s="54">
        <v>0</v>
      </c>
      <c r="K25" s="37">
        <v>1</v>
      </c>
      <c r="L25" s="88"/>
      <c r="M25" s="88"/>
      <c r="N25" s="88"/>
      <c r="O25" s="88"/>
      <c r="P25" s="88"/>
      <c r="Q25" s="88"/>
      <c r="R25" s="88"/>
      <c r="S25" s="88"/>
      <c r="T25" s="88"/>
      <c r="U25" s="88"/>
      <c r="V25" s="88"/>
      <c r="W25" s="88"/>
      <c r="X25" s="88"/>
      <c r="Y25" s="88"/>
      <c r="Z25" s="88"/>
      <c r="AA25" s="88"/>
    </row>
    <row r="26" spans="2:27" ht="15.75" customHeight="1">
      <c r="E26" s="16"/>
      <c r="G26" s="76"/>
      <c r="I26" s="70" t="s">
        <v>98</v>
      </c>
      <c r="J26" s="71"/>
      <c r="K26" s="72"/>
      <c r="L26" s="73"/>
      <c r="M26" s="70"/>
    </row>
    <row r="27" spans="2:27">
      <c r="E27" s="16"/>
      <c r="G27" s="76"/>
      <c r="H27" s="175"/>
      <c r="I27" s="9" t="s">
        <v>99</v>
      </c>
      <c r="J27" s="74">
        <f>SUM(J9,J12,J14)</f>
        <v>0</v>
      </c>
      <c r="K27" s="11">
        <f>SUM(K9,K12,K14)</f>
        <v>9</v>
      </c>
      <c r="L27" s="12">
        <f>J27/K27</f>
        <v>0</v>
      </c>
      <c r="M27" s="13" t="s">
        <v>100</v>
      </c>
    </row>
    <row r="28" spans="2:27">
      <c r="E28" s="16"/>
      <c r="G28" s="76"/>
      <c r="H28" s="176"/>
      <c r="I28" s="9" t="s">
        <v>101</v>
      </c>
      <c r="J28" s="74">
        <f>SUM(J16,J17,J23,J24)</f>
        <v>0</v>
      </c>
      <c r="K28" s="11">
        <f>SUM(K16,K17,K23,K24)</f>
        <v>8</v>
      </c>
      <c r="L28" s="12">
        <f>J28/K28</f>
        <v>0</v>
      </c>
      <c r="M28" s="13" t="s">
        <v>100</v>
      </c>
    </row>
    <row r="29" spans="2:27">
      <c r="E29" s="16"/>
      <c r="G29" s="76"/>
      <c r="H29" s="177"/>
      <c r="I29" s="9" t="s">
        <v>102</v>
      </c>
      <c r="J29" s="74">
        <f>SUM(J10,J13,J15,J18,J19,J21,J22,J25)</f>
        <v>0</v>
      </c>
      <c r="K29" s="11">
        <f>SUM(K10,K13,K15,K18,K19,K21,K22,K25)</f>
        <v>8</v>
      </c>
      <c r="L29" s="12">
        <f>J29/K29</f>
        <v>0</v>
      </c>
      <c r="M29" s="13" t="s">
        <v>100</v>
      </c>
    </row>
    <row r="30" spans="2:27">
      <c r="E30" s="16"/>
      <c r="G30" s="76"/>
      <c r="I30" s="9" t="s">
        <v>103</v>
      </c>
      <c r="J30" s="74">
        <f>SUM(J27:J29)</f>
        <v>0</v>
      </c>
      <c r="K30" s="11">
        <f>SUM(K27:K29)</f>
        <v>25</v>
      </c>
      <c r="L30" s="12">
        <f>J30/K30</f>
        <v>0</v>
      </c>
      <c r="M30" s="13" t="s">
        <v>100</v>
      </c>
    </row>
    <row r="31" spans="2:27">
      <c r="E31" s="16"/>
      <c r="G31" s="76"/>
    </row>
    <row r="32" spans="2:27">
      <c r="E32" s="16"/>
      <c r="G32" s="76"/>
    </row>
    <row r="33" spans="5:7">
      <c r="E33" s="16"/>
      <c r="G33" s="76"/>
    </row>
    <row r="34" spans="5:7">
      <c r="E34" s="16"/>
      <c r="G34" s="76"/>
    </row>
    <row r="35" spans="5:7">
      <c r="E35" s="16"/>
      <c r="G35" s="76"/>
    </row>
    <row r="36" spans="5:7">
      <c r="E36" s="16"/>
      <c r="G36" s="76"/>
    </row>
    <row r="37" spans="5:7">
      <c r="E37" s="16"/>
      <c r="G37" s="76"/>
    </row>
    <row r="38" spans="5:7">
      <c r="E38" s="16"/>
      <c r="G38" s="76"/>
    </row>
    <row r="39" spans="5:7">
      <c r="E39" s="16"/>
      <c r="G39" s="76"/>
    </row>
    <row r="40" spans="5:7">
      <c r="E40" s="16"/>
      <c r="G40" s="76"/>
    </row>
    <row r="41" spans="5:7">
      <c r="E41" s="16"/>
      <c r="G41" s="76"/>
    </row>
    <row r="42" spans="5:7">
      <c r="E42" s="16"/>
      <c r="G42" s="76"/>
    </row>
    <row r="43" spans="5:7">
      <c r="E43" s="16"/>
      <c r="G43" s="76"/>
    </row>
    <row r="44" spans="5:7">
      <c r="E44" s="16"/>
      <c r="G44" s="76"/>
    </row>
    <row r="45" spans="5:7">
      <c r="E45" s="16"/>
      <c r="G45" s="76"/>
    </row>
    <row r="46" spans="5:7">
      <c r="E46" s="16"/>
      <c r="G46" s="76"/>
    </row>
    <row r="47" spans="5:7">
      <c r="E47" s="16"/>
      <c r="G47" s="76"/>
    </row>
    <row r="48" spans="5:7">
      <c r="E48" s="16"/>
      <c r="G48" s="76"/>
    </row>
    <row r="49" spans="5:7">
      <c r="E49" s="16"/>
      <c r="G49" s="76"/>
    </row>
    <row r="50" spans="5:7">
      <c r="E50" s="16"/>
      <c r="G50" s="76"/>
    </row>
    <row r="51" spans="5:7">
      <c r="E51" s="16"/>
      <c r="G51" s="76"/>
    </row>
    <row r="52" spans="5:7">
      <c r="E52" s="16"/>
      <c r="G52" s="76"/>
    </row>
    <row r="53" spans="5:7">
      <c r="E53" s="16"/>
      <c r="G53" s="76"/>
    </row>
    <row r="54" spans="5:7">
      <c r="E54" s="16"/>
      <c r="G54" s="76"/>
    </row>
    <row r="55" spans="5:7">
      <c r="E55" s="16"/>
      <c r="G55" s="76"/>
    </row>
    <row r="56" spans="5:7">
      <c r="E56" s="16"/>
      <c r="G56" s="76"/>
    </row>
    <row r="57" spans="5:7">
      <c r="E57" s="16"/>
      <c r="G57" s="76"/>
    </row>
    <row r="58" spans="5:7">
      <c r="E58" s="16"/>
      <c r="G58" s="76"/>
    </row>
    <row r="59" spans="5:7">
      <c r="E59" s="16"/>
      <c r="G59" s="76"/>
    </row>
    <row r="60" spans="5:7">
      <c r="E60" s="16"/>
      <c r="G60" s="76"/>
    </row>
    <row r="61" spans="5:7">
      <c r="E61" s="16"/>
      <c r="G61" s="76"/>
    </row>
    <row r="62" spans="5:7">
      <c r="E62" s="16"/>
      <c r="G62" s="76"/>
    </row>
    <row r="63" spans="5:7">
      <c r="E63" s="16"/>
      <c r="G63" s="76"/>
    </row>
    <row r="64" spans="5:7">
      <c r="E64" s="16"/>
      <c r="G64" s="76"/>
    </row>
    <row r="65" spans="5:7">
      <c r="E65" s="16"/>
      <c r="G65" s="76"/>
    </row>
    <row r="66" spans="5:7">
      <c r="E66" s="16"/>
      <c r="G66" s="76"/>
    </row>
    <row r="67" spans="5:7">
      <c r="E67" s="16"/>
      <c r="G67" s="76"/>
    </row>
    <row r="68" spans="5:7">
      <c r="E68" s="16"/>
      <c r="G68" s="76"/>
    </row>
    <row r="69" spans="5:7">
      <c r="E69" s="16"/>
      <c r="G69" s="76"/>
    </row>
    <row r="70" spans="5:7">
      <c r="E70" s="16"/>
      <c r="G70" s="76"/>
    </row>
    <row r="71" spans="5:7">
      <c r="E71" s="16"/>
      <c r="G71" s="76"/>
    </row>
    <row r="72" spans="5:7">
      <c r="E72" s="16"/>
      <c r="G72" s="76"/>
    </row>
    <row r="73" spans="5:7">
      <c r="E73" s="16"/>
      <c r="G73" s="76"/>
    </row>
    <row r="74" spans="5:7">
      <c r="E74" s="16"/>
      <c r="G74" s="76"/>
    </row>
    <row r="75" spans="5:7">
      <c r="E75" s="16"/>
      <c r="G75" s="76"/>
    </row>
    <row r="76" spans="5:7">
      <c r="E76" s="16"/>
      <c r="G76" s="76"/>
    </row>
    <row r="77" spans="5:7">
      <c r="E77" s="16"/>
      <c r="G77" s="76"/>
    </row>
    <row r="78" spans="5:7">
      <c r="E78" s="16"/>
      <c r="G78" s="76"/>
    </row>
    <row r="79" spans="5:7">
      <c r="E79" s="16"/>
      <c r="G79" s="76"/>
    </row>
    <row r="80" spans="5:7">
      <c r="E80" s="16"/>
      <c r="G80" s="76"/>
    </row>
    <row r="81" spans="5:7">
      <c r="E81" s="16"/>
      <c r="G81" s="76"/>
    </row>
    <row r="82" spans="5:7">
      <c r="E82" s="16"/>
      <c r="G82" s="76"/>
    </row>
    <row r="83" spans="5:7">
      <c r="E83" s="16"/>
      <c r="G83" s="76"/>
    </row>
    <row r="84" spans="5:7">
      <c r="E84" s="16"/>
      <c r="G84" s="76"/>
    </row>
    <row r="85" spans="5:7">
      <c r="E85" s="16"/>
      <c r="G85" s="76"/>
    </row>
    <row r="86" spans="5:7">
      <c r="E86" s="16"/>
      <c r="G86" s="76"/>
    </row>
    <row r="87" spans="5:7">
      <c r="E87" s="16"/>
      <c r="G87" s="76"/>
    </row>
    <row r="88" spans="5:7">
      <c r="E88" s="16"/>
      <c r="G88" s="76"/>
    </row>
    <row r="89" spans="5:7">
      <c r="E89" s="16"/>
      <c r="G89" s="76"/>
    </row>
    <row r="90" spans="5:7">
      <c r="E90" s="16"/>
      <c r="G90" s="76"/>
    </row>
    <row r="91" spans="5:7">
      <c r="E91" s="16"/>
      <c r="G91" s="76"/>
    </row>
    <row r="92" spans="5:7">
      <c r="E92" s="16"/>
      <c r="G92" s="76"/>
    </row>
    <row r="93" spans="5:7">
      <c r="E93" s="16"/>
      <c r="G93" s="76"/>
    </row>
    <row r="94" spans="5:7">
      <c r="E94" s="16"/>
      <c r="G94" s="76"/>
    </row>
    <row r="95" spans="5:7">
      <c r="E95" s="16"/>
      <c r="G95" s="76"/>
    </row>
    <row r="96" spans="5:7">
      <c r="E96" s="16"/>
      <c r="G96" s="76"/>
    </row>
    <row r="97" spans="5:7">
      <c r="E97" s="16"/>
      <c r="G97" s="76"/>
    </row>
    <row r="98" spans="5:7">
      <c r="E98" s="16"/>
      <c r="G98" s="76"/>
    </row>
    <row r="99" spans="5:7">
      <c r="E99" s="16"/>
      <c r="G99" s="76"/>
    </row>
    <row r="100" spans="5:7">
      <c r="E100" s="16"/>
      <c r="G100" s="76"/>
    </row>
    <row r="101" spans="5:7">
      <c r="E101" s="16"/>
      <c r="G101" s="76"/>
    </row>
    <row r="102" spans="5:7">
      <c r="E102" s="16"/>
      <c r="G102" s="76"/>
    </row>
    <row r="103" spans="5:7">
      <c r="E103" s="16"/>
      <c r="G103" s="76"/>
    </row>
    <row r="104" spans="5:7">
      <c r="E104" s="16"/>
      <c r="G104" s="76"/>
    </row>
    <row r="105" spans="5:7">
      <c r="E105" s="16"/>
      <c r="G105" s="76"/>
    </row>
    <row r="106" spans="5:7">
      <c r="E106" s="16"/>
      <c r="G106" s="76"/>
    </row>
    <row r="107" spans="5:7">
      <c r="E107" s="16"/>
      <c r="G107" s="76"/>
    </row>
    <row r="108" spans="5:7">
      <c r="E108" s="16"/>
      <c r="G108" s="76"/>
    </row>
    <row r="109" spans="5:7">
      <c r="E109" s="16"/>
      <c r="G109" s="76"/>
    </row>
    <row r="110" spans="5:7">
      <c r="E110" s="16"/>
      <c r="G110" s="76"/>
    </row>
    <row r="111" spans="5:7">
      <c r="E111" s="16"/>
      <c r="G111" s="76"/>
    </row>
    <row r="112" spans="5:7">
      <c r="E112" s="16"/>
      <c r="G112" s="76"/>
    </row>
    <row r="113" spans="5:7">
      <c r="E113" s="16"/>
      <c r="G113" s="76"/>
    </row>
    <row r="114" spans="5:7">
      <c r="E114" s="16"/>
      <c r="G114" s="76"/>
    </row>
    <row r="115" spans="5:7">
      <c r="E115" s="16"/>
      <c r="G115" s="76"/>
    </row>
    <row r="116" spans="5:7">
      <c r="E116" s="16"/>
      <c r="G116" s="76"/>
    </row>
    <row r="117" spans="5:7">
      <c r="E117" s="16"/>
      <c r="G117" s="76"/>
    </row>
    <row r="118" spans="5:7">
      <c r="E118" s="16"/>
      <c r="G118" s="76"/>
    </row>
    <row r="119" spans="5:7">
      <c r="E119" s="16"/>
      <c r="G119" s="76"/>
    </row>
    <row r="120" spans="5:7">
      <c r="E120" s="16"/>
      <c r="G120" s="76"/>
    </row>
    <row r="121" spans="5:7">
      <c r="E121" s="16"/>
      <c r="G121" s="76"/>
    </row>
    <row r="122" spans="5:7">
      <c r="E122" s="16"/>
      <c r="G122" s="76"/>
    </row>
    <row r="123" spans="5:7">
      <c r="E123" s="16"/>
      <c r="G123" s="76"/>
    </row>
    <row r="124" spans="5:7">
      <c r="E124" s="16"/>
      <c r="G124" s="76"/>
    </row>
    <row r="125" spans="5:7">
      <c r="E125" s="16"/>
      <c r="G125" s="76"/>
    </row>
    <row r="126" spans="5:7">
      <c r="E126" s="16"/>
      <c r="G126" s="76"/>
    </row>
    <row r="127" spans="5:7">
      <c r="E127" s="16"/>
      <c r="G127" s="76"/>
    </row>
    <row r="128" spans="5:7">
      <c r="E128" s="16"/>
      <c r="G128" s="76"/>
    </row>
    <row r="129" spans="5:7">
      <c r="E129" s="16"/>
      <c r="G129" s="76"/>
    </row>
    <row r="130" spans="5:7">
      <c r="E130" s="16"/>
      <c r="G130" s="76"/>
    </row>
    <row r="131" spans="5:7">
      <c r="E131" s="16"/>
      <c r="G131" s="76"/>
    </row>
    <row r="132" spans="5:7">
      <c r="E132" s="16"/>
      <c r="G132" s="76"/>
    </row>
    <row r="133" spans="5:7">
      <c r="E133" s="16"/>
      <c r="G133" s="76"/>
    </row>
    <row r="134" spans="5:7">
      <c r="E134" s="16"/>
      <c r="G134" s="76"/>
    </row>
    <row r="135" spans="5:7">
      <c r="E135" s="16"/>
      <c r="G135" s="76"/>
    </row>
    <row r="136" spans="5:7">
      <c r="E136" s="16"/>
      <c r="G136" s="76"/>
    </row>
    <row r="137" spans="5:7">
      <c r="E137" s="16"/>
      <c r="G137" s="76"/>
    </row>
    <row r="138" spans="5:7">
      <c r="E138" s="16"/>
      <c r="G138" s="76"/>
    </row>
    <row r="139" spans="5:7">
      <c r="E139" s="16"/>
      <c r="G139" s="76"/>
    </row>
    <row r="140" spans="5:7">
      <c r="E140" s="16"/>
      <c r="G140" s="76"/>
    </row>
    <row r="141" spans="5:7">
      <c r="E141" s="16"/>
      <c r="G141" s="76"/>
    </row>
    <row r="142" spans="5:7">
      <c r="E142" s="16"/>
      <c r="G142" s="76"/>
    </row>
    <row r="143" spans="5:7">
      <c r="E143" s="16"/>
      <c r="G143" s="76"/>
    </row>
    <row r="144" spans="5:7">
      <c r="E144" s="16"/>
      <c r="G144" s="76"/>
    </row>
    <row r="145" spans="5:7">
      <c r="E145" s="16"/>
      <c r="G145" s="76"/>
    </row>
    <row r="146" spans="5:7">
      <c r="E146" s="16"/>
      <c r="G146" s="76"/>
    </row>
    <row r="147" spans="5:7">
      <c r="E147" s="16"/>
      <c r="G147" s="76"/>
    </row>
    <row r="148" spans="5:7">
      <c r="E148" s="16"/>
      <c r="G148" s="76"/>
    </row>
    <row r="149" spans="5:7">
      <c r="E149" s="16"/>
      <c r="G149" s="76"/>
    </row>
    <row r="150" spans="5:7">
      <c r="E150" s="16"/>
      <c r="G150" s="76"/>
    </row>
    <row r="151" spans="5:7">
      <c r="E151" s="16"/>
      <c r="G151" s="76"/>
    </row>
    <row r="152" spans="5:7">
      <c r="E152" s="16"/>
      <c r="G152" s="76"/>
    </row>
    <row r="153" spans="5:7">
      <c r="E153" s="16"/>
      <c r="G153" s="76"/>
    </row>
    <row r="154" spans="5:7">
      <c r="E154" s="16"/>
      <c r="G154" s="76"/>
    </row>
    <row r="155" spans="5:7">
      <c r="E155" s="16"/>
      <c r="G155" s="76"/>
    </row>
    <row r="156" spans="5:7">
      <c r="E156" s="16"/>
      <c r="G156" s="76"/>
    </row>
    <row r="157" spans="5:7">
      <c r="E157" s="16"/>
      <c r="G157" s="76"/>
    </row>
    <row r="158" spans="5:7">
      <c r="E158" s="16"/>
      <c r="G158" s="76"/>
    </row>
    <row r="159" spans="5:7">
      <c r="E159" s="16"/>
      <c r="G159" s="76"/>
    </row>
    <row r="160" spans="5:7">
      <c r="E160" s="16"/>
      <c r="G160" s="76"/>
    </row>
    <row r="161" spans="5:7">
      <c r="E161" s="16"/>
      <c r="G161" s="76"/>
    </row>
    <row r="162" spans="5:7">
      <c r="E162" s="16"/>
      <c r="G162" s="76"/>
    </row>
    <row r="163" spans="5:7">
      <c r="E163" s="16"/>
      <c r="G163" s="76"/>
    </row>
    <row r="164" spans="5:7">
      <c r="E164" s="16"/>
      <c r="G164" s="76"/>
    </row>
    <row r="165" spans="5:7">
      <c r="E165" s="16"/>
      <c r="G165" s="76"/>
    </row>
    <row r="166" spans="5:7">
      <c r="E166" s="16"/>
      <c r="G166" s="76"/>
    </row>
    <row r="167" spans="5:7">
      <c r="E167" s="16"/>
      <c r="G167" s="76"/>
    </row>
    <row r="168" spans="5:7">
      <c r="E168" s="16"/>
      <c r="G168" s="76"/>
    </row>
    <row r="169" spans="5:7">
      <c r="E169" s="16"/>
      <c r="G169" s="76"/>
    </row>
    <row r="170" spans="5:7">
      <c r="E170" s="16"/>
      <c r="G170" s="76"/>
    </row>
    <row r="171" spans="5:7">
      <c r="E171" s="16"/>
      <c r="G171" s="76"/>
    </row>
    <row r="172" spans="5:7">
      <c r="E172" s="16"/>
      <c r="G172" s="76"/>
    </row>
    <row r="173" spans="5:7">
      <c r="E173" s="16"/>
      <c r="G173" s="76"/>
    </row>
    <row r="174" spans="5:7">
      <c r="E174" s="16"/>
      <c r="G174" s="76"/>
    </row>
    <row r="175" spans="5:7">
      <c r="E175" s="16"/>
      <c r="G175" s="76"/>
    </row>
    <row r="176" spans="5:7">
      <c r="E176" s="16"/>
      <c r="G176" s="76"/>
    </row>
    <row r="177" spans="5:7">
      <c r="E177" s="16"/>
      <c r="G177" s="76"/>
    </row>
    <row r="178" spans="5:7">
      <c r="E178" s="16"/>
      <c r="G178" s="76"/>
    </row>
    <row r="179" spans="5:7">
      <c r="E179" s="16"/>
      <c r="G179" s="76"/>
    </row>
    <row r="180" spans="5:7">
      <c r="E180" s="16"/>
      <c r="G180" s="76"/>
    </row>
    <row r="181" spans="5:7">
      <c r="E181" s="16"/>
      <c r="G181" s="76"/>
    </row>
    <row r="182" spans="5:7">
      <c r="E182" s="16"/>
      <c r="G182" s="76"/>
    </row>
    <row r="183" spans="5:7">
      <c r="E183" s="16"/>
      <c r="G183" s="76"/>
    </row>
    <row r="184" spans="5:7">
      <c r="E184" s="16"/>
      <c r="G184" s="76"/>
    </row>
    <row r="185" spans="5:7">
      <c r="E185" s="16"/>
      <c r="G185" s="76"/>
    </row>
    <row r="186" spans="5:7">
      <c r="E186" s="16"/>
      <c r="G186" s="76"/>
    </row>
    <row r="187" spans="5:7">
      <c r="E187" s="16"/>
      <c r="G187" s="76"/>
    </row>
    <row r="188" spans="5:7">
      <c r="E188" s="16"/>
      <c r="G188" s="76"/>
    </row>
    <row r="189" spans="5:7">
      <c r="E189" s="16"/>
      <c r="G189" s="76"/>
    </row>
    <row r="190" spans="5:7">
      <c r="E190" s="16"/>
      <c r="G190" s="76"/>
    </row>
    <row r="191" spans="5:7">
      <c r="E191" s="16"/>
      <c r="G191" s="76"/>
    </row>
    <row r="192" spans="5:7">
      <c r="E192" s="16"/>
      <c r="G192" s="76"/>
    </row>
    <row r="193" spans="5:7">
      <c r="E193" s="16"/>
      <c r="G193" s="76"/>
    </row>
    <row r="194" spans="5:7">
      <c r="E194" s="16"/>
      <c r="G194" s="76"/>
    </row>
    <row r="195" spans="5:7">
      <c r="E195" s="16"/>
      <c r="G195" s="76"/>
    </row>
    <row r="196" spans="5:7">
      <c r="E196" s="16"/>
      <c r="G196" s="76"/>
    </row>
    <row r="197" spans="5:7">
      <c r="E197" s="16"/>
      <c r="G197" s="76"/>
    </row>
    <row r="198" spans="5:7">
      <c r="E198" s="16"/>
      <c r="G198" s="76"/>
    </row>
    <row r="199" spans="5:7">
      <c r="E199" s="16"/>
      <c r="G199" s="76"/>
    </row>
    <row r="200" spans="5:7">
      <c r="E200" s="16"/>
      <c r="G200" s="76"/>
    </row>
    <row r="201" spans="5:7">
      <c r="E201" s="16"/>
      <c r="G201" s="76"/>
    </row>
    <row r="202" spans="5:7">
      <c r="E202" s="16"/>
      <c r="G202" s="76"/>
    </row>
    <row r="203" spans="5:7">
      <c r="E203" s="16"/>
      <c r="G203" s="76"/>
    </row>
    <row r="204" spans="5:7">
      <c r="E204" s="16"/>
      <c r="G204" s="76"/>
    </row>
    <row r="205" spans="5:7">
      <c r="E205" s="16"/>
      <c r="G205" s="76"/>
    </row>
    <row r="206" spans="5:7">
      <c r="E206" s="16"/>
      <c r="G206" s="76"/>
    </row>
    <row r="207" spans="5:7">
      <c r="E207" s="16"/>
      <c r="G207" s="76"/>
    </row>
    <row r="208" spans="5:7">
      <c r="E208" s="16"/>
      <c r="G208" s="76"/>
    </row>
    <row r="209" spans="5:7">
      <c r="E209" s="16"/>
      <c r="G209" s="76"/>
    </row>
    <row r="210" spans="5:7">
      <c r="E210" s="16"/>
      <c r="G210" s="76"/>
    </row>
    <row r="211" spans="5:7">
      <c r="E211" s="16"/>
      <c r="G211" s="76"/>
    </row>
    <row r="212" spans="5:7">
      <c r="E212" s="16"/>
      <c r="G212" s="76"/>
    </row>
    <row r="213" spans="5:7">
      <c r="E213" s="16"/>
      <c r="G213" s="76"/>
    </row>
    <row r="214" spans="5:7">
      <c r="E214" s="16"/>
      <c r="G214" s="76"/>
    </row>
    <row r="215" spans="5:7">
      <c r="E215" s="16"/>
      <c r="G215" s="76"/>
    </row>
    <row r="216" spans="5:7">
      <c r="E216" s="16"/>
      <c r="G216" s="76"/>
    </row>
    <row r="217" spans="5:7">
      <c r="E217" s="16"/>
      <c r="G217" s="76"/>
    </row>
    <row r="218" spans="5:7">
      <c r="E218" s="16"/>
      <c r="G218" s="76"/>
    </row>
    <row r="219" spans="5:7">
      <c r="E219" s="16"/>
      <c r="G219" s="76"/>
    </row>
    <row r="220" spans="5:7">
      <c r="E220" s="16"/>
      <c r="G220" s="76"/>
    </row>
    <row r="221" spans="5:7">
      <c r="E221" s="16"/>
      <c r="G221" s="76"/>
    </row>
    <row r="222" spans="5:7">
      <c r="E222" s="16"/>
      <c r="G222" s="76"/>
    </row>
    <row r="223" spans="5:7">
      <c r="E223" s="16"/>
      <c r="G223" s="76"/>
    </row>
    <row r="224" spans="5:7">
      <c r="E224" s="16"/>
      <c r="G224" s="76"/>
    </row>
    <row r="225" spans="5:7">
      <c r="E225" s="16"/>
      <c r="G225" s="76"/>
    </row>
    <row r="226" spans="5:7">
      <c r="E226" s="16"/>
      <c r="G226" s="76"/>
    </row>
    <row r="227" spans="5:7">
      <c r="E227" s="16"/>
      <c r="G227" s="76"/>
    </row>
    <row r="228" spans="5:7">
      <c r="E228" s="16"/>
      <c r="G228" s="76"/>
    </row>
    <row r="229" spans="5:7">
      <c r="E229" s="16"/>
      <c r="G229" s="76"/>
    </row>
    <row r="230" spans="5:7">
      <c r="E230" s="16"/>
      <c r="G230" s="76"/>
    </row>
    <row r="231" spans="5:7">
      <c r="E231" s="16"/>
      <c r="G231" s="76"/>
    </row>
    <row r="232" spans="5:7">
      <c r="E232" s="16"/>
      <c r="G232" s="76"/>
    </row>
    <row r="233" spans="5:7">
      <c r="E233" s="16"/>
      <c r="G233" s="76"/>
    </row>
    <row r="234" spans="5:7">
      <c r="E234" s="16"/>
      <c r="G234" s="76"/>
    </row>
    <row r="235" spans="5:7">
      <c r="E235" s="16"/>
      <c r="G235" s="76"/>
    </row>
    <row r="236" spans="5:7">
      <c r="E236" s="16"/>
      <c r="G236" s="76"/>
    </row>
    <row r="237" spans="5:7">
      <c r="E237" s="16"/>
      <c r="G237" s="76"/>
    </row>
    <row r="238" spans="5:7">
      <c r="E238" s="16"/>
      <c r="G238" s="76"/>
    </row>
    <row r="239" spans="5:7">
      <c r="E239" s="16"/>
      <c r="G239" s="76"/>
    </row>
    <row r="240" spans="5:7">
      <c r="E240" s="16"/>
      <c r="G240" s="76"/>
    </row>
    <row r="241" spans="5:7">
      <c r="E241" s="16"/>
      <c r="G241" s="76"/>
    </row>
    <row r="242" spans="5:7">
      <c r="E242" s="16"/>
      <c r="G242" s="76"/>
    </row>
    <row r="243" spans="5:7">
      <c r="E243" s="16"/>
      <c r="G243" s="76"/>
    </row>
    <row r="244" spans="5:7">
      <c r="E244" s="16"/>
      <c r="G244" s="76"/>
    </row>
    <row r="245" spans="5:7">
      <c r="E245" s="16"/>
      <c r="G245" s="76"/>
    </row>
    <row r="246" spans="5:7">
      <c r="E246" s="16"/>
      <c r="G246" s="76"/>
    </row>
    <row r="247" spans="5:7">
      <c r="E247" s="16"/>
      <c r="G247" s="76"/>
    </row>
    <row r="248" spans="5:7">
      <c r="E248" s="16"/>
      <c r="G248" s="76"/>
    </row>
    <row r="249" spans="5:7">
      <c r="E249" s="16"/>
      <c r="G249" s="76"/>
    </row>
    <row r="250" spans="5:7">
      <c r="E250" s="16"/>
      <c r="G250" s="76"/>
    </row>
    <row r="251" spans="5:7">
      <c r="E251" s="16"/>
      <c r="G251" s="76"/>
    </row>
    <row r="252" spans="5:7">
      <c r="E252" s="16"/>
      <c r="G252" s="76"/>
    </row>
    <row r="253" spans="5:7">
      <c r="E253" s="16"/>
      <c r="G253" s="76"/>
    </row>
    <row r="254" spans="5:7">
      <c r="E254" s="16"/>
      <c r="G254" s="76"/>
    </row>
    <row r="255" spans="5:7">
      <c r="E255" s="16"/>
      <c r="G255" s="76"/>
    </row>
    <row r="256" spans="5:7">
      <c r="E256" s="16"/>
      <c r="G256" s="76"/>
    </row>
    <row r="257" spans="5:7">
      <c r="E257" s="16"/>
      <c r="G257" s="76"/>
    </row>
    <row r="258" spans="5:7">
      <c r="E258" s="16"/>
      <c r="G258" s="76"/>
    </row>
    <row r="259" spans="5:7">
      <c r="E259" s="16"/>
      <c r="G259" s="76"/>
    </row>
    <row r="260" spans="5:7">
      <c r="E260" s="16"/>
      <c r="G260" s="76"/>
    </row>
    <row r="261" spans="5:7">
      <c r="E261" s="16"/>
      <c r="G261" s="76"/>
    </row>
    <row r="262" spans="5:7">
      <c r="E262" s="16"/>
      <c r="G262" s="76"/>
    </row>
    <row r="263" spans="5:7">
      <c r="E263" s="16"/>
      <c r="G263" s="76"/>
    </row>
    <row r="264" spans="5:7">
      <c r="E264" s="16"/>
      <c r="G264" s="76"/>
    </row>
    <row r="265" spans="5:7">
      <c r="E265" s="16"/>
      <c r="G265" s="76"/>
    </row>
    <row r="266" spans="5:7">
      <c r="E266" s="16"/>
      <c r="G266" s="76"/>
    </row>
    <row r="267" spans="5:7">
      <c r="E267" s="16"/>
      <c r="G267" s="76"/>
    </row>
    <row r="268" spans="5:7">
      <c r="E268" s="16"/>
      <c r="G268" s="76"/>
    </row>
    <row r="269" spans="5:7">
      <c r="E269" s="16"/>
      <c r="G269" s="76"/>
    </row>
    <row r="270" spans="5:7">
      <c r="E270" s="16"/>
      <c r="G270" s="76"/>
    </row>
    <row r="271" spans="5:7">
      <c r="E271" s="16"/>
      <c r="G271" s="76"/>
    </row>
    <row r="272" spans="5:7">
      <c r="E272" s="16"/>
      <c r="G272" s="76"/>
    </row>
    <row r="273" spans="5:7">
      <c r="E273" s="16"/>
      <c r="G273" s="76"/>
    </row>
    <row r="274" spans="5:7">
      <c r="E274" s="16"/>
      <c r="G274" s="76"/>
    </row>
    <row r="275" spans="5:7">
      <c r="E275" s="16"/>
      <c r="G275" s="76"/>
    </row>
    <row r="276" spans="5:7">
      <c r="E276" s="16"/>
      <c r="G276" s="76"/>
    </row>
    <row r="277" spans="5:7">
      <c r="E277" s="16"/>
      <c r="G277" s="76"/>
    </row>
    <row r="278" spans="5:7">
      <c r="E278" s="16"/>
      <c r="G278" s="76"/>
    </row>
    <row r="279" spans="5:7">
      <c r="E279" s="16"/>
      <c r="G279" s="76"/>
    </row>
    <row r="280" spans="5:7">
      <c r="E280" s="16"/>
      <c r="G280" s="76"/>
    </row>
    <row r="281" spans="5:7">
      <c r="E281" s="16"/>
      <c r="G281" s="76"/>
    </row>
    <row r="282" spans="5:7">
      <c r="E282" s="16"/>
      <c r="G282" s="76"/>
    </row>
    <row r="283" spans="5:7">
      <c r="E283" s="16"/>
      <c r="G283" s="76"/>
    </row>
    <row r="284" spans="5:7">
      <c r="E284" s="16"/>
      <c r="G284" s="76"/>
    </row>
    <row r="285" spans="5:7">
      <c r="E285" s="16"/>
      <c r="G285" s="76"/>
    </row>
    <row r="286" spans="5:7">
      <c r="E286" s="16"/>
      <c r="G286" s="76"/>
    </row>
    <row r="287" spans="5:7">
      <c r="E287" s="16"/>
      <c r="G287" s="76"/>
    </row>
    <row r="288" spans="5:7">
      <c r="E288" s="16"/>
      <c r="G288" s="76"/>
    </row>
    <row r="289" spans="5:7">
      <c r="E289" s="16"/>
      <c r="G289" s="76"/>
    </row>
    <row r="290" spans="5:7">
      <c r="E290" s="16"/>
      <c r="G290" s="76"/>
    </row>
    <row r="291" spans="5:7">
      <c r="E291" s="16"/>
      <c r="G291" s="76"/>
    </row>
    <row r="292" spans="5:7">
      <c r="E292" s="16"/>
      <c r="G292" s="76"/>
    </row>
    <row r="293" spans="5:7">
      <c r="E293" s="16"/>
      <c r="G293" s="76"/>
    </row>
    <row r="294" spans="5:7">
      <c r="E294" s="16"/>
      <c r="G294" s="76"/>
    </row>
    <row r="295" spans="5:7">
      <c r="E295" s="16"/>
      <c r="G295" s="76"/>
    </row>
    <row r="296" spans="5:7">
      <c r="E296" s="16"/>
      <c r="G296" s="76"/>
    </row>
    <row r="297" spans="5:7">
      <c r="E297" s="16"/>
      <c r="G297" s="76"/>
    </row>
    <row r="298" spans="5:7">
      <c r="E298" s="16"/>
      <c r="G298" s="76"/>
    </row>
    <row r="299" spans="5:7">
      <c r="E299" s="16"/>
      <c r="G299" s="76"/>
    </row>
    <row r="300" spans="5:7">
      <c r="E300" s="16"/>
      <c r="G300" s="76"/>
    </row>
    <row r="301" spans="5:7">
      <c r="E301" s="16"/>
      <c r="G301" s="76"/>
    </row>
    <row r="302" spans="5:7">
      <c r="E302" s="16"/>
      <c r="G302" s="76"/>
    </row>
    <row r="303" spans="5:7">
      <c r="E303" s="16"/>
      <c r="G303" s="76"/>
    </row>
    <row r="304" spans="5:7">
      <c r="E304" s="16"/>
      <c r="G304" s="76"/>
    </row>
    <row r="305" spans="5:7">
      <c r="E305" s="16"/>
      <c r="G305" s="76"/>
    </row>
    <row r="306" spans="5:7">
      <c r="E306" s="16"/>
      <c r="G306" s="76"/>
    </row>
    <row r="307" spans="5:7">
      <c r="E307" s="16"/>
      <c r="G307" s="76"/>
    </row>
    <row r="308" spans="5:7">
      <c r="E308" s="16"/>
      <c r="G308" s="76"/>
    </row>
    <row r="309" spans="5:7">
      <c r="E309" s="16"/>
      <c r="G309" s="76"/>
    </row>
    <row r="310" spans="5:7">
      <c r="E310" s="16"/>
      <c r="G310" s="76"/>
    </row>
    <row r="311" spans="5:7">
      <c r="E311" s="16"/>
      <c r="G311" s="76"/>
    </row>
    <row r="312" spans="5:7">
      <c r="E312" s="16"/>
      <c r="G312" s="76"/>
    </row>
    <row r="313" spans="5:7">
      <c r="E313" s="16"/>
      <c r="G313" s="76"/>
    </row>
    <row r="314" spans="5:7">
      <c r="E314" s="16"/>
      <c r="G314" s="76"/>
    </row>
    <row r="315" spans="5:7">
      <c r="E315" s="16"/>
      <c r="G315" s="76"/>
    </row>
    <row r="316" spans="5:7">
      <c r="E316" s="16"/>
      <c r="G316" s="76"/>
    </row>
    <row r="317" spans="5:7">
      <c r="E317" s="16"/>
      <c r="G317" s="76"/>
    </row>
    <row r="318" spans="5:7">
      <c r="E318" s="16"/>
      <c r="G318" s="76"/>
    </row>
    <row r="319" spans="5:7">
      <c r="E319" s="16"/>
      <c r="G319" s="76"/>
    </row>
    <row r="320" spans="5:7">
      <c r="E320" s="16"/>
      <c r="G320" s="76"/>
    </row>
    <row r="321" spans="5:7">
      <c r="E321" s="16"/>
      <c r="G321" s="76"/>
    </row>
    <row r="322" spans="5:7">
      <c r="E322" s="16"/>
      <c r="G322" s="76"/>
    </row>
    <row r="323" spans="5:7">
      <c r="E323" s="16"/>
      <c r="G323" s="76"/>
    </row>
    <row r="324" spans="5:7">
      <c r="E324" s="16"/>
      <c r="G324" s="76"/>
    </row>
    <row r="325" spans="5:7">
      <c r="E325" s="16"/>
      <c r="G325" s="76"/>
    </row>
    <row r="326" spans="5:7">
      <c r="E326" s="16"/>
      <c r="G326" s="76"/>
    </row>
    <row r="327" spans="5:7">
      <c r="E327" s="16"/>
      <c r="G327" s="76"/>
    </row>
    <row r="328" spans="5:7">
      <c r="E328" s="16"/>
      <c r="G328" s="76"/>
    </row>
    <row r="329" spans="5:7">
      <c r="E329" s="16"/>
      <c r="G329" s="76"/>
    </row>
    <row r="330" spans="5:7">
      <c r="E330" s="16"/>
      <c r="G330" s="76"/>
    </row>
    <row r="331" spans="5:7">
      <c r="E331" s="16"/>
      <c r="G331" s="76"/>
    </row>
    <row r="332" spans="5:7">
      <c r="E332" s="16"/>
      <c r="G332" s="76"/>
    </row>
    <row r="333" spans="5:7">
      <c r="E333" s="16"/>
      <c r="G333" s="76"/>
    </row>
    <row r="334" spans="5:7">
      <c r="E334" s="16"/>
      <c r="G334" s="76"/>
    </row>
    <row r="335" spans="5:7">
      <c r="E335" s="16"/>
      <c r="G335" s="76"/>
    </row>
    <row r="336" spans="5:7">
      <c r="E336" s="16"/>
      <c r="G336" s="76"/>
    </row>
    <row r="337" spans="5:7">
      <c r="E337" s="16"/>
      <c r="G337" s="76"/>
    </row>
    <row r="338" spans="5:7">
      <c r="E338" s="16"/>
      <c r="G338" s="76"/>
    </row>
    <row r="339" spans="5:7">
      <c r="E339" s="16"/>
      <c r="G339" s="76"/>
    </row>
    <row r="340" spans="5:7">
      <c r="E340" s="16"/>
      <c r="G340" s="76"/>
    </row>
    <row r="341" spans="5:7">
      <c r="E341" s="16"/>
      <c r="G341" s="76"/>
    </row>
    <row r="342" spans="5:7">
      <c r="E342" s="16"/>
      <c r="G342" s="76"/>
    </row>
    <row r="343" spans="5:7">
      <c r="E343" s="16"/>
      <c r="G343" s="76"/>
    </row>
    <row r="344" spans="5:7">
      <c r="E344" s="16"/>
      <c r="G344" s="76"/>
    </row>
    <row r="345" spans="5:7">
      <c r="E345" s="16"/>
      <c r="G345" s="76"/>
    </row>
    <row r="346" spans="5:7">
      <c r="E346" s="16"/>
      <c r="G346" s="76"/>
    </row>
    <row r="347" spans="5:7">
      <c r="E347" s="16"/>
      <c r="G347" s="76"/>
    </row>
    <row r="348" spans="5:7">
      <c r="E348" s="16"/>
      <c r="G348" s="76"/>
    </row>
    <row r="349" spans="5:7">
      <c r="E349" s="16"/>
      <c r="G349" s="76"/>
    </row>
    <row r="350" spans="5:7">
      <c r="E350" s="16"/>
      <c r="G350" s="76"/>
    </row>
    <row r="351" spans="5:7">
      <c r="E351" s="16"/>
      <c r="G351" s="76"/>
    </row>
    <row r="352" spans="5:7">
      <c r="E352" s="16"/>
      <c r="G352" s="76"/>
    </row>
    <row r="353" spans="5:7">
      <c r="E353" s="16"/>
      <c r="G353" s="76"/>
    </row>
    <row r="354" spans="5:7">
      <c r="E354" s="16"/>
      <c r="G354" s="76"/>
    </row>
    <row r="355" spans="5:7">
      <c r="E355" s="16"/>
      <c r="G355" s="76"/>
    </row>
    <row r="356" spans="5:7">
      <c r="E356" s="16"/>
      <c r="G356" s="76"/>
    </row>
    <row r="357" spans="5:7">
      <c r="E357" s="16"/>
      <c r="G357" s="76"/>
    </row>
    <row r="358" spans="5:7">
      <c r="E358" s="16"/>
      <c r="G358" s="76"/>
    </row>
    <row r="359" spans="5:7">
      <c r="E359" s="16"/>
      <c r="G359" s="76"/>
    </row>
    <row r="360" spans="5:7">
      <c r="E360" s="16"/>
      <c r="G360" s="76"/>
    </row>
    <row r="361" spans="5:7">
      <c r="E361" s="16"/>
      <c r="G361" s="76"/>
    </row>
    <row r="362" spans="5:7">
      <c r="E362" s="16"/>
      <c r="G362" s="76"/>
    </row>
    <row r="363" spans="5:7">
      <c r="E363" s="16"/>
      <c r="G363" s="76"/>
    </row>
    <row r="364" spans="5:7">
      <c r="E364" s="16"/>
      <c r="G364" s="76"/>
    </row>
    <row r="365" spans="5:7">
      <c r="E365" s="16"/>
      <c r="G365" s="76"/>
    </row>
    <row r="366" spans="5:7">
      <c r="E366" s="16"/>
      <c r="G366" s="76"/>
    </row>
    <row r="367" spans="5:7">
      <c r="E367" s="16"/>
      <c r="G367" s="76"/>
    </row>
    <row r="368" spans="5:7">
      <c r="E368" s="16"/>
      <c r="G368" s="76"/>
    </row>
    <row r="369" spans="5:7">
      <c r="E369" s="16"/>
      <c r="G369" s="76"/>
    </row>
    <row r="370" spans="5:7">
      <c r="E370" s="16"/>
      <c r="G370" s="76"/>
    </row>
    <row r="371" spans="5:7">
      <c r="E371" s="16"/>
      <c r="G371" s="76"/>
    </row>
    <row r="372" spans="5:7">
      <c r="E372" s="16"/>
      <c r="G372" s="76"/>
    </row>
    <row r="373" spans="5:7">
      <c r="E373" s="16"/>
      <c r="G373" s="76"/>
    </row>
    <row r="374" spans="5:7">
      <c r="E374" s="16"/>
      <c r="G374" s="76"/>
    </row>
    <row r="375" spans="5:7">
      <c r="E375" s="16"/>
      <c r="G375" s="76"/>
    </row>
    <row r="376" spans="5:7">
      <c r="E376" s="16"/>
      <c r="G376" s="76"/>
    </row>
    <row r="377" spans="5:7">
      <c r="E377" s="16"/>
      <c r="G377" s="76"/>
    </row>
    <row r="378" spans="5:7">
      <c r="E378" s="16"/>
      <c r="G378" s="76"/>
    </row>
    <row r="379" spans="5:7">
      <c r="E379" s="16"/>
      <c r="G379" s="76"/>
    </row>
    <row r="380" spans="5:7">
      <c r="E380" s="16"/>
      <c r="G380" s="76"/>
    </row>
    <row r="381" spans="5:7">
      <c r="E381" s="16"/>
      <c r="G381" s="76"/>
    </row>
    <row r="382" spans="5:7">
      <c r="E382" s="16"/>
      <c r="G382" s="76"/>
    </row>
    <row r="383" spans="5:7">
      <c r="E383" s="16"/>
      <c r="G383" s="76"/>
    </row>
    <row r="384" spans="5:7">
      <c r="E384" s="16"/>
      <c r="G384" s="76"/>
    </row>
    <row r="385" spans="5:7">
      <c r="E385" s="16"/>
      <c r="G385" s="76"/>
    </row>
    <row r="386" spans="5:7">
      <c r="E386" s="16"/>
      <c r="G386" s="76"/>
    </row>
    <row r="387" spans="5:7">
      <c r="E387" s="16"/>
      <c r="G387" s="76"/>
    </row>
    <row r="388" spans="5:7">
      <c r="E388" s="16"/>
      <c r="G388" s="76"/>
    </row>
    <row r="389" spans="5:7">
      <c r="E389" s="16"/>
      <c r="G389" s="76"/>
    </row>
    <row r="390" spans="5:7">
      <c r="E390" s="16"/>
      <c r="G390" s="76"/>
    </row>
    <row r="391" spans="5:7">
      <c r="E391" s="16"/>
      <c r="G391" s="76"/>
    </row>
    <row r="392" spans="5:7">
      <c r="E392" s="16"/>
      <c r="G392" s="76"/>
    </row>
    <row r="393" spans="5:7">
      <c r="E393" s="16"/>
      <c r="G393" s="76"/>
    </row>
    <row r="394" spans="5:7">
      <c r="E394" s="16"/>
      <c r="G394" s="76"/>
    </row>
    <row r="395" spans="5:7">
      <c r="E395" s="16"/>
      <c r="G395" s="76"/>
    </row>
    <row r="396" spans="5:7">
      <c r="E396" s="16"/>
      <c r="G396" s="76"/>
    </row>
    <row r="397" spans="5:7">
      <c r="E397" s="16"/>
      <c r="G397" s="76"/>
    </row>
    <row r="398" spans="5:7">
      <c r="E398" s="16"/>
      <c r="G398" s="76"/>
    </row>
    <row r="399" spans="5:7">
      <c r="E399" s="16"/>
      <c r="G399" s="76"/>
    </row>
    <row r="400" spans="5:7">
      <c r="E400" s="16"/>
      <c r="G400" s="76"/>
    </row>
    <row r="401" spans="5:7">
      <c r="E401" s="16"/>
      <c r="G401" s="76"/>
    </row>
    <row r="402" spans="5:7">
      <c r="E402" s="16"/>
      <c r="G402" s="76"/>
    </row>
    <row r="403" spans="5:7">
      <c r="E403" s="16"/>
      <c r="G403" s="76"/>
    </row>
    <row r="404" spans="5:7">
      <c r="E404" s="16"/>
      <c r="G404" s="76"/>
    </row>
    <row r="405" spans="5:7">
      <c r="E405" s="16"/>
      <c r="G405" s="76"/>
    </row>
    <row r="406" spans="5:7">
      <c r="E406" s="16"/>
      <c r="G406" s="76"/>
    </row>
    <row r="407" spans="5:7">
      <c r="E407" s="16"/>
      <c r="G407" s="76"/>
    </row>
    <row r="408" spans="5:7">
      <c r="E408" s="16"/>
      <c r="G408" s="76"/>
    </row>
    <row r="409" spans="5:7">
      <c r="E409" s="16"/>
      <c r="G409" s="76"/>
    </row>
    <row r="410" spans="5:7">
      <c r="E410" s="16"/>
      <c r="G410" s="76"/>
    </row>
    <row r="411" spans="5:7">
      <c r="E411" s="16"/>
      <c r="G411" s="76"/>
    </row>
    <row r="412" spans="5:7">
      <c r="E412" s="16"/>
      <c r="G412" s="76"/>
    </row>
    <row r="413" spans="5:7">
      <c r="E413" s="16"/>
      <c r="G413" s="76"/>
    </row>
    <row r="414" spans="5:7">
      <c r="E414" s="16"/>
      <c r="G414" s="76"/>
    </row>
    <row r="415" spans="5:7">
      <c r="E415" s="16"/>
      <c r="G415" s="76"/>
    </row>
    <row r="416" spans="5:7">
      <c r="E416" s="16"/>
      <c r="G416" s="76"/>
    </row>
    <row r="417" spans="5:7">
      <c r="E417" s="16"/>
      <c r="G417" s="76"/>
    </row>
    <row r="418" spans="5:7">
      <c r="E418" s="16"/>
      <c r="G418" s="76"/>
    </row>
    <row r="419" spans="5:7">
      <c r="E419" s="16"/>
      <c r="G419" s="76"/>
    </row>
    <row r="420" spans="5:7">
      <c r="E420" s="16"/>
      <c r="G420" s="76"/>
    </row>
    <row r="421" spans="5:7">
      <c r="E421" s="16"/>
      <c r="G421" s="76"/>
    </row>
    <row r="422" spans="5:7">
      <c r="E422" s="16"/>
      <c r="G422" s="76"/>
    </row>
    <row r="423" spans="5:7">
      <c r="E423" s="16"/>
      <c r="G423" s="76"/>
    </row>
    <row r="424" spans="5:7">
      <c r="E424" s="16"/>
      <c r="G424" s="76"/>
    </row>
    <row r="425" spans="5:7">
      <c r="E425" s="16"/>
      <c r="G425" s="76"/>
    </row>
    <row r="426" spans="5:7">
      <c r="E426" s="16"/>
      <c r="G426" s="76"/>
    </row>
    <row r="427" spans="5:7">
      <c r="E427" s="16"/>
      <c r="G427" s="76"/>
    </row>
    <row r="428" spans="5:7">
      <c r="E428" s="16"/>
      <c r="G428" s="76"/>
    </row>
    <row r="429" spans="5:7">
      <c r="E429" s="16"/>
      <c r="G429" s="76"/>
    </row>
    <row r="430" spans="5:7">
      <c r="E430" s="16"/>
      <c r="G430" s="76"/>
    </row>
    <row r="431" spans="5:7">
      <c r="E431" s="16"/>
      <c r="G431" s="76"/>
    </row>
    <row r="432" spans="5:7">
      <c r="E432" s="16"/>
      <c r="G432" s="76"/>
    </row>
    <row r="433" spans="5:7">
      <c r="E433" s="16"/>
      <c r="G433" s="76"/>
    </row>
    <row r="434" spans="5:7">
      <c r="E434" s="16"/>
      <c r="G434" s="76"/>
    </row>
    <row r="435" spans="5:7">
      <c r="E435" s="16"/>
      <c r="G435" s="76"/>
    </row>
    <row r="436" spans="5:7">
      <c r="E436" s="16"/>
      <c r="G436" s="76"/>
    </row>
    <row r="437" spans="5:7">
      <c r="E437" s="16"/>
      <c r="G437" s="76"/>
    </row>
    <row r="438" spans="5:7">
      <c r="E438" s="16"/>
      <c r="G438" s="76"/>
    </row>
    <row r="439" spans="5:7">
      <c r="E439" s="16"/>
      <c r="G439" s="76"/>
    </row>
    <row r="440" spans="5:7">
      <c r="E440" s="16"/>
      <c r="G440" s="76"/>
    </row>
    <row r="441" spans="5:7">
      <c r="E441" s="16"/>
      <c r="G441" s="76"/>
    </row>
    <row r="442" spans="5:7">
      <c r="E442" s="16"/>
      <c r="G442" s="76"/>
    </row>
    <row r="443" spans="5:7">
      <c r="E443" s="16"/>
      <c r="G443" s="76"/>
    </row>
    <row r="444" spans="5:7">
      <c r="E444" s="16"/>
      <c r="G444" s="76"/>
    </row>
    <row r="445" spans="5:7">
      <c r="E445" s="16"/>
      <c r="G445" s="76"/>
    </row>
    <row r="446" spans="5:7">
      <c r="E446" s="16"/>
      <c r="G446" s="76"/>
    </row>
    <row r="447" spans="5:7">
      <c r="E447" s="16"/>
      <c r="G447" s="76"/>
    </row>
    <row r="448" spans="5:7">
      <c r="E448" s="16"/>
      <c r="G448" s="76"/>
    </row>
    <row r="449" spans="5:7">
      <c r="E449" s="16"/>
      <c r="G449" s="76"/>
    </row>
    <row r="450" spans="5:7">
      <c r="E450" s="16"/>
      <c r="G450" s="76"/>
    </row>
    <row r="451" spans="5:7">
      <c r="E451" s="16"/>
      <c r="G451" s="76"/>
    </row>
    <row r="452" spans="5:7">
      <c r="E452" s="16"/>
      <c r="G452" s="76"/>
    </row>
    <row r="453" spans="5:7">
      <c r="E453" s="16"/>
      <c r="G453" s="76"/>
    </row>
    <row r="454" spans="5:7">
      <c r="E454" s="16"/>
      <c r="G454" s="76"/>
    </row>
    <row r="455" spans="5:7">
      <c r="E455" s="16"/>
      <c r="G455" s="76"/>
    </row>
    <row r="456" spans="5:7">
      <c r="E456" s="16"/>
      <c r="G456" s="76"/>
    </row>
    <row r="457" spans="5:7">
      <c r="E457" s="16"/>
      <c r="G457" s="76"/>
    </row>
    <row r="458" spans="5:7">
      <c r="E458" s="16"/>
      <c r="G458" s="76"/>
    </row>
    <row r="459" spans="5:7">
      <c r="E459" s="16"/>
      <c r="G459" s="76"/>
    </row>
    <row r="460" spans="5:7">
      <c r="E460" s="16"/>
      <c r="G460" s="76"/>
    </row>
    <row r="461" spans="5:7">
      <c r="E461" s="16"/>
      <c r="G461" s="76"/>
    </row>
    <row r="462" spans="5:7">
      <c r="E462" s="16"/>
      <c r="G462" s="76"/>
    </row>
    <row r="463" spans="5:7">
      <c r="E463" s="16"/>
      <c r="G463" s="76"/>
    </row>
    <row r="464" spans="5:7">
      <c r="E464" s="16"/>
      <c r="G464" s="76"/>
    </row>
    <row r="465" spans="5:7">
      <c r="E465" s="16"/>
      <c r="G465" s="76"/>
    </row>
    <row r="466" spans="5:7">
      <c r="E466" s="16"/>
      <c r="G466" s="76"/>
    </row>
    <row r="467" spans="5:7">
      <c r="E467" s="16"/>
      <c r="G467" s="76"/>
    </row>
    <row r="468" spans="5:7">
      <c r="E468" s="16"/>
      <c r="G468" s="76"/>
    </row>
    <row r="469" spans="5:7">
      <c r="E469" s="16"/>
      <c r="G469" s="76"/>
    </row>
    <row r="470" spans="5:7">
      <c r="E470" s="16"/>
      <c r="G470" s="76"/>
    </row>
    <row r="471" spans="5:7">
      <c r="E471" s="16"/>
      <c r="G471" s="76"/>
    </row>
    <row r="472" spans="5:7">
      <c r="E472" s="16"/>
      <c r="G472" s="76"/>
    </row>
    <row r="473" spans="5:7">
      <c r="E473" s="16"/>
      <c r="G473" s="76"/>
    </row>
    <row r="474" spans="5:7">
      <c r="E474" s="16"/>
      <c r="G474" s="76"/>
    </row>
    <row r="475" spans="5:7">
      <c r="E475" s="16"/>
      <c r="G475" s="76"/>
    </row>
    <row r="476" spans="5:7">
      <c r="E476" s="16"/>
      <c r="G476" s="76"/>
    </row>
    <row r="477" spans="5:7">
      <c r="E477" s="16"/>
      <c r="G477" s="76"/>
    </row>
    <row r="478" spans="5:7">
      <c r="E478" s="16"/>
      <c r="G478" s="76"/>
    </row>
    <row r="479" spans="5:7">
      <c r="E479" s="16"/>
      <c r="G479" s="76"/>
    </row>
    <row r="480" spans="5:7">
      <c r="E480" s="16"/>
      <c r="G480" s="76"/>
    </row>
    <row r="481" spans="5:7">
      <c r="E481" s="16"/>
      <c r="G481" s="76"/>
    </row>
    <row r="482" spans="5:7">
      <c r="E482" s="16"/>
      <c r="G482" s="76"/>
    </row>
    <row r="483" spans="5:7">
      <c r="E483" s="16"/>
      <c r="G483" s="76"/>
    </row>
    <row r="484" spans="5:7">
      <c r="E484" s="16"/>
      <c r="G484" s="76"/>
    </row>
    <row r="485" spans="5:7">
      <c r="E485" s="16"/>
      <c r="G485" s="76"/>
    </row>
    <row r="486" spans="5:7">
      <c r="E486" s="16"/>
      <c r="G486" s="76"/>
    </row>
    <row r="487" spans="5:7">
      <c r="E487" s="16"/>
      <c r="G487" s="76"/>
    </row>
    <row r="488" spans="5:7">
      <c r="E488" s="16"/>
      <c r="G488" s="76"/>
    </row>
    <row r="489" spans="5:7">
      <c r="E489" s="16"/>
      <c r="G489" s="76"/>
    </row>
    <row r="490" spans="5:7">
      <c r="E490" s="16"/>
      <c r="G490" s="76"/>
    </row>
    <row r="491" spans="5:7">
      <c r="E491" s="16"/>
      <c r="G491" s="76"/>
    </row>
    <row r="492" spans="5:7">
      <c r="E492" s="16"/>
      <c r="G492" s="76"/>
    </row>
    <row r="493" spans="5:7">
      <c r="E493" s="16"/>
      <c r="G493" s="76"/>
    </row>
    <row r="494" spans="5:7">
      <c r="E494" s="16"/>
      <c r="G494" s="76"/>
    </row>
    <row r="495" spans="5:7">
      <c r="E495" s="16"/>
      <c r="G495" s="76"/>
    </row>
    <row r="496" spans="5:7">
      <c r="E496" s="16"/>
      <c r="G496" s="76"/>
    </row>
    <row r="497" spans="5:7">
      <c r="E497" s="16"/>
      <c r="G497" s="76"/>
    </row>
    <row r="498" spans="5:7">
      <c r="E498" s="16"/>
      <c r="G498" s="76"/>
    </row>
    <row r="499" spans="5:7">
      <c r="E499" s="16"/>
      <c r="G499" s="76"/>
    </row>
    <row r="500" spans="5:7">
      <c r="E500" s="16"/>
      <c r="G500" s="76"/>
    </row>
    <row r="501" spans="5:7">
      <c r="E501" s="16"/>
      <c r="G501" s="76"/>
    </row>
    <row r="502" spans="5:7">
      <c r="E502" s="16"/>
      <c r="G502" s="76"/>
    </row>
    <row r="503" spans="5:7">
      <c r="E503" s="16"/>
      <c r="G503" s="76"/>
    </row>
    <row r="504" spans="5:7">
      <c r="E504" s="16"/>
      <c r="G504" s="76"/>
    </row>
    <row r="505" spans="5:7">
      <c r="E505" s="16"/>
      <c r="G505" s="76"/>
    </row>
    <row r="506" spans="5:7">
      <c r="E506" s="16"/>
      <c r="G506" s="76"/>
    </row>
    <row r="507" spans="5:7">
      <c r="E507" s="16"/>
      <c r="G507" s="76"/>
    </row>
    <row r="508" spans="5:7">
      <c r="E508" s="16"/>
      <c r="G508" s="76"/>
    </row>
    <row r="509" spans="5:7">
      <c r="E509" s="16"/>
      <c r="G509" s="76"/>
    </row>
    <row r="510" spans="5:7">
      <c r="E510" s="16"/>
      <c r="G510" s="76"/>
    </row>
    <row r="511" spans="5:7">
      <c r="E511" s="16"/>
      <c r="G511" s="76"/>
    </row>
    <row r="512" spans="5:7">
      <c r="E512" s="16"/>
      <c r="G512" s="76"/>
    </row>
    <row r="513" spans="5:7">
      <c r="E513" s="16"/>
      <c r="G513" s="76"/>
    </row>
    <row r="514" spans="5:7">
      <c r="E514" s="16"/>
      <c r="G514" s="76"/>
    </row>
    <row r="515" spans="5:7">
      <c r="E515" s="16"/>
      <c r="G515" s="76"/>
    </row>
    <row r="516" spans="5:7">
      <c r="E516" s="16"/>
      <c r="G516" s="76"/>
    </row>
    <row r="517" spans="5:7">
      <c r="E517" s="16"/>
      <c r="G517" s="76"/>
    </row>
    <row r="518" spans="5:7">
      <c r="E518" s="16"/>
      <c r="G518" s="76"/>
    </row>
    <row r="519" spans="5:7">
      <c r="E519" s="16"/>
      <c r="G519" s="76"/>
    </row>
    <row r="520" spans="5:7">
      <c r="E520" s="16"/>
      <c r="G520" s="76"/>
    </row>
    <row r="521" spans="5:7">
      <c r="E521" s="16"/>
      <c r="G521" s="76"/>
    </row>
    <row r="522" spans="5:7">
      <c r="E522" s="16"/>
      <c r="G522" s="76"/>
    </row>
    <row r="523" spans="5:7">
      <c r="E523" s="16"/>
      <c r="G523" s="76"/>
    </row>
    <row r="524" spans="5:7">
      <c r="E524" s="16"/>
      <c r="G524" s="76"/>
    </row>
    <row r="525" spans="5:7">
      <c r="E525" s="16"/>
      <c r="G525" s="76"/>
    </row>
    <row r="526" spans="5:7">
      <c r="E526" s="16"/>
      <c r="G526" s="76"/>
    </row>
    <row r="527" spans="5:7">
      <c r="E527" s="16"/>
      <c r="G527" s="76"/>
    </row>
    <row r="528" spans="5:7">
      <c r="E528" s="16"/>
      <c r="G528" s="76"/>
    </row>
    <row r="529" spans="5:7">
      <c r="E529" s="16"/>
      <c r="G529" s="76"/>
    </row>
    <row r="530" spans="5:7">
      <c r="E530" s="16"/>
      <c r="G530" s="76"/>
    </row>
    <row r="531" spans="5:7">
      <c r="E531" s="16"/>
      <c r="G531" s="76"/>
    </row>
    <row r="532" spans="5:7">
      <c r="E532" s="16"/>
      <c r="G532" s="76"/>
    </row>
    <row r="533" spans="5:7">
      <c r="E533" s="16"/>
      <c r="G533" s="76"/>
    </row>
    <row r="534" spans="5:7">
      <c r="E534" s="16"/>
      <c r="G534" s="76"/>
    </row>
    <row r="535" spans="5:7">
      <c r="E535" s="16"/>
      <c r="G535" s="76"/>
    </row>
    <row r="536" spans="5:7">
      <c r="E536" s="16"/>
      <c r="G536" s="76"/>
    </row>
    <row r="537" spans="5:7">
      <c r="E537" s="16"/>
      <c r="G537" s="76"/>
    </row>
    <row r="538" spans="5:7">
      <c r="E538" s="16"/>
      <c r="G538" s="76"/>
    </row>
    <row r="539" spans="5:7">
      <c r="E539" s="16"/>
      <c r="G539" s="76"/>
    </row>
    <row r="540" spans="5:7">
      <c r="E540" s="16"/>
      <c r="G540" s="76"/>
    </row>
    <row r="541" spans="5:7">
      <c r="E541" s="16"/>
      <c r="G541" s="76"/>
    </row>
    <row r="542" spans="5:7">
      <c r="E542" s="16"/>
      <c r="G542" s="76"/>
    </row>
    <row r="543" spans="5:7">
      <c r="E543" s="16"/>
      <c r="G543" s="76"/>
    </row>
    <row r="544" spans="5:7">
      <c r="E544" s="16"/>
      <c r="G544" s="76"/>
    </row>
    <row r="545" spans="5:7">
      <c r="E545" s="16"/>
      <c r="G545" s="76"/>
    </row>
    <row r="546" spans="5:7">
      <c r="E546" s="16"/>
      <c r="G546" s="76"/>
    </row>
    <row r="547" spans="5:7">
      <c r="E547" s="16"/>
      <c r="G547" s="76"/>
    </row>
    <row r="548" spans="5:7">
      <c r="E548" s="16"/>
      <c r="G548" s="76"/>
    </row>
    <row r="549" spans="5:7">
      <c r="E549" s="16"/>
      <c r="G549" s="76"/>
    </row>
    <row r="550" spans="5:7">
      <c r="E550" s="16"/>
      <c r="G550" s="76"/>
    </row>
    <row r="551" spans="5:7">
      <c r="E551" s="16"/>
      <c r="G551" s="76"/>
    </row>
    <row r="552" spans="5:7">
      <c r="E552" s="16"/>
      <c r="G552" s="76"/>
    </row>
    <row r="553" spans="5:7">
      <c r="E553" s="16"/>
      <c r="G553" s="76"/>
    </row>
    <row r="554" spans="5:7">
      <c r="E554" s="16"/>
      <c r="G554" s="76"/>
    </row>
    <row r="555" spans="5:7">
      <c r="E555" s="16"/>
      <c r="G555" s="76"/>
    </row>
    <row r="556" spans="5:7">
      <c r="E556" s="16"/>
      <c r="G556" s="76"/>
    </row>
    <row r="557" spans="5:7">
      <c r="E557" s="16"/>
      <c r="G557" s="76"/>
    </row>
    <row r="558" spans="5:7">
      <c r="E558" s="16"/>
      <c r="G558" s="76"/>
    </row>
    <row r="559" spans="5:7">
      <c r="E559" s="16"/>
      <c r="G559" s="76"/>
    </row>
    <row r="560" spans="5:7">
      <c r="E560" s="16"/>
      <c r="G560" s="76"/>
    </row>
    <row r="561" spans="5:7">
      <c r="E561" s="16"/>
      <c r="G561" s="76"/>
    </row>
    <row r="562" spans="5:7">
      <c r="E562" s="16"/>
      <c r="G562" s="76"/>
    </row>
    <row r="563" spans="5:7">
      <c r="E563" s="16"/>
      <c r="G563" s="76"/>
    </row>
    <row r="564" spans="5:7">
      <c r="E564" s="16"/>
      <c r="G564" s="76"/>
    </row>
    <row r="565" spans="5:7">
      <c r="E565" s="16"/>
      <c r="G565" s="76"/>
    </row>
    <row r="566" spans="5:7">
      <c r="E566" s="16"/>
      <c r="G566" s="76"/>
    </row>
    <row r="567" spans="5:7">
      <c r="E567" s="16"/>
      <c r="G567" s="76"/>
    </row>
    <row r="568" spans="5:7">
      <c r="E568" s="16"/>
      <c r="G568" s="76"/>
    </row>
    <row r="569" spans="5:7">
      <c r="E569" s="16"/>
      <c r="G569" s="76"/>
    </row>
    <row r="570" spans="5:7">
      <c r="E570" s="16"/>
      <c r="G570" s="76"/>
    </row>
    <row r="571" spans="5:7">
      <c r="E571" s="16"/>
      <c r="G571" s="76"/>
    </row>
    <row r="572" spans="5:7">
      <c r="E572" s="16"/>
      <c r="G572" s="76"/>
    </row>
    <row r="573" spans="5:7">
      <c r="E573" s="16"/>
      <c r="G573" s="76"/>
    </row>
    <row r="574" spans="5:7">
      <c r="E574" s="16"/>
      <c r="G574" s="76"/>
    </row>
    <row r="575" spans="5:7">
      <c r="E575" s="16"/>
      <c r="G575" s="76"/>
    </row>
    <row r="576" spans="5:7">
      <c r="E576" s="16"/>
      <c r="G576" s="76"/>
    </row>
    <row r="577" spans="5:7">
      <c r="E577" s="16"/>
      <c r="G577" s="76"/>
    </row>
    <row r="578" spans="5:7">
      <c r="E578" s="16"/>
      <c r="G578" s="76"/>
    </row>
    <row r="579" spans="5:7">
      <c r="E579" s="16"/>
      <c r="G579" s="76"/>
    </row>
    <row r="580" spans="5:7">
      <c r="E580" s="16"/>
      <c r="G580" s="76"/>
    </row>
    <row r="581" spans="5:7">
      <c r="E581" s="16"/>
      <c r="G581" s="76"/>
    </row>
    <row r="582" spans="5:7">
      <c r="E582" s="16"/>
      <c r="G582" s="76"/>
    </row>
    <row r="583" spans="5:7">
      <c r="E583" s="16"/>
      <c r="G583" s="76"/>
    </row>
    <row r="584" spans="5:7">
      <c r="E584" s="16"/>
      <c r="G584" s="76"/>
    </row>
    <row r="585" spans="5:7">
      <c r="E585" s="16"/>
      <c r="G585" s="76"/>
    </row>
    <row r="586" spans="5:7">
      <c r="E586" s="16"/>
      <c r="G586" s="76"/>
    </row>
    <row r="587" spans="5:7">
      <c r="E587" s="16"/>
      <c r="G587" s="76"/>
    </row>
    <row r="588" spans="5:7">
      <c r="E588" s="16"/>
      <c r="G588" s="76"/>
    </row>
    <row r="589" spans="5:7">
      <c r="E589" s="16"/>
      <c r="G589" s="76"/>
    </row>
    <row r="590" spans="5:7">
      <c r="E590" s="16"/>
      <c r="G590" s="76"/>
    </row>
    <row r="591" spans="5:7">
      <c r="E591" s="16"/>
      <c r="G591" s="76"/>
    </row>
    <row r="592" spans="5:7">
      <c r="E592" s="16"/>
      <c r="G592" s="76"/>
    </row>
    <row r="593" spans="5:7">
      <c r="E593" s="16"/>
      <c r="G593" s="76"/>
    </row>
    <row r="594" spans="5:7">
      <c r="E594" s="16"/>
      <c r="G594" s="76"/>
    </row>
    <row r="595" spans="5:7">
      <c r="E595" s="16"/>
      <c r="G595" s="76"/>
    </row>
    <row r="596" spans="5:7">
      <c r="E596" s="16"/>
      <c r="G596" s="76"/>
    </row>
    <row r="597" spans="5:7">
      <c r="E597" s="16"/>
      <c r="G597" s="76"/>
    </row>
    <row r="598" spans="5:7">
      <c r="E598" s="16"/>
      <c r="G598" s="76"/>
    </row>
    <row r="599" spans="5:7">
      <c r="E599" s="16"/>
      <c r="G599" s="76"/>
    </row>
    <row r="600" spans="5:7">
      <c r="E600" s="16"/>
      <c r="G600" s="76"/>
    </row>
    <row r="601" spans="5:7">
      <c r="E601" s="16"/>
      <c r="G601" s="76"/>
    </row>
    <row r="602" spans="5:7">
      <c r="E602" s="16"/>
      <c r="G602" s="76"/>
    </row>
    <row r="603" spans="5:7">
      <c r="E603" s="16"/>
      <c r="G603" s="76"/>
    </row>
    <row r="604" spans="5:7">
      <c r="E604" s="16"/>
      <c r="G604" s="76"/>
    </row>
    <row r="605" spans="5:7">
      <c r="E605" s="16"/>
      <c r="G605" s="76"/>
    </row>
    <row r="606" spans="5:7">
      <c r="E606" s="16"/>
      <c r="G606" s="76"/>
    </row>
    <row r="607" spans="5:7">
      <c r="E607" s="16"/>
      <c r="G607" s="76"/>
    </row>
    <row r="608" spans="5:7">
      <c r="E608" s="16"/>
      <c r="G608" s="76"/>
    </row>
    <row r="609" spans="5:7">
      <c r="E609" s="16"/>
      <c r="G609" s="76"/>
    </row>
    <row r="610" spans="5:7">
      <c r="E610" s="16"/>
      <c r="G610" s="76"/>
    </row>
    <row r="611" spans="5:7">
      <c r="E611" s="16"/>
      <c r="G611" s="76"/>
    </row>
    <row r="612" spans="5:7">
      <c r="E612" s="16"/>
      <c r="G612" s="76"/>
    </row>
    <row r="613" spans="5:7">
      <c r="E613" s="16"/>
      <c r="G613" s="76"/>
    </row>
    <row r="614" spans="5:7">
      <c r="E614" s="16"/>
      <c r="G614" s="76"/>
    </row>
    <row r="615" spans="5:7">
      <c r="E615" s="16"/>
      <c r="G615" s="76"/>
    </row>
    <row r="616" spans="5:7">
      <c r="E616" s="16"/>
      <c r="G616" s="76"/>
    </row>
    <row r="617" spans="5:7">
      <c r="E617" s="16"/>
      <c r="G617" s="76"/>
    </row>
    <row r="618" spans="5:7">
      <c r="E618" s="16"/>
      <c r="G618" s="76"/>
    </row>
    <row r="619" spans="5:7">
      <c r="E619" s="16"/>
      <c r="G619" s="76"/>
    </row>
    <row r="620" spans="5:7">
      <c r="E620" s="16"/>
      <c r="G620" s="76"/>
    </row>
    <row r="621" spans="5:7">
      <c r="E621" s="16"/>
      <c r="G621" s="76"/>
    </row>
    <row r="622" spans="5:7">
      <c r="E622" s="16"/>
      <c r="G622" s="76"/>
    </row>
    <row r="623" spans="5:7">
      <c r="E623" s="16"/>
      <c r="G623" s="76"/>
    </row>
    <row r="624" spans="5:7">
      <c r="E624" s="16"/>
      <c r="G624" s="76"/>
    </row>
    <row r="625" spans="5:7">
      <c r="E625" s="16"/>
      <c r="G625" s="76"/>
    </row>
    <row r="626" spans="5:7">
      <c r="E626" s="16"/>
      <c r="G626" s="76"/>
    </row>
    <row r="627" spans="5:7">
      <c r="E627" s="16"/>
      <c r="G627" s="76"/>
    </row>
    <row r="628" spans="5:7">
      <c r="E628" s="16"/>
      <c r="G628" s="76"/>
    </row>
    <row r="629" spans="5:7">
      <c r="E629" s="16"/>
      <c r="G629" s="76"/>
    </row>
    <row r="630" spans="5:7">
      <c r="E630" s="16"/>
      <c r="G630" s="76"/>
    </row>
    <row r="631" spans="5:7">
      <c r="E631" s="16"/>
      <c r="G631" s="76"/>
    </row>
    <row r="632" spans="5:7">
      <c r="E632" s="16"/>
      <c r="G632" s="76"/>
    </row>
    <row r="633" spans="5:7">
      <c r="E633" s="16"/>
      <c r="G633" s="76"/>
    </row>
    <row r="634" spans="5:7">
      <c r="E634" s="16"/>
      <c r="G634" s="76"/>
    </row>
    <row r="635" spans="5:7">
      <c r="E635" s="16"/>
      <c r="G635" s="76"/>
    </row>
    <row r="636" spans="5:7">
      <c r="E636" s="16"/>
      <c r="G636" s="76"/>
    </row>
    <row r="637" spans="5:7">
      <c r="E637" s="16"/>
      <c r="G637" s="76"/>
    </row>
    <row r="638" spans="5:7">
      <c r="E638" s="16"/>
      <c r="G638" s="76"/>
    </row>
    <row r="639" spans="5:7">
      <c r="E639" s="16"/>
      <c r="G639" s="76"/>
    </row>
    <row r="640" spans="5:7">
      <c r="E640" s="16"/>
      <c r="G640" s="76"/>
    </row>
    <row r="641" spans="5:7">
      <c r="E641" s="16"/>
      <c r="G641" s="76"/>
    </row>
    <row r="642" spans="5:7">
      <c r="E642" s="16"/>
      <c r="G642" s="76"/>
    </row>
    <row r="643" spans="5:7">
      <c r="E643" s="16"/>
      <c r="G643" s="76"/>
    </row>
    <row r="644" spans="5:7">
      <c r="E644" s="16"/>
      <c r="G644" s="76"/>
    </row>
    <row r="645" spans="5:7">
      <c r="E645" s="16"/>
      <c r="G645" s="76"/>
    </row>
    <row r="646" spans="5:7">
      <c r="E646" s="16"/>
      <c r="G646" s="76"/>
    </row>
    <row r="647" spans="5:7">
      <c r="E647" s="16"/>
      <c r="G647" s="76"/>
    </row>
    <row r="648" spans="5:7">
      <c r="E648" s="16"/>
      <c r="G648" s="76"/>
    </row>
    <row r="649" spans="5:7">
      <c r="E649" s="16"/>
      <c r="G649" s="76"/>
    </row>
    <row r="650" spans="5:7">
      <c r="E650" s="16"/>
      <c r="G650" s="76"/>
    </row>
    <row r="651" spans="5:7">
      <c r="E651" s="16"/>
      <c r="G651" s="76"/>
    </row>
    <row r="652" spans="5:7">
      <c r="E652" s="16"/>
      <c r="G652" s="76"/>
    </row>
    <row r="653" spans="5:7">
      <c r="E653" s="16"/>
      <c r="G653" s="76"/>
    </row>
    <row r="654" spans="5:7">
      <c r="E654" s="16"/>
      <c r="G654" s="76"/>
    </row>
    <row r="655" spans="5:7">
      <c r="E655" s="16"/>
      <c r="G655" s="76"/>
    </row>
    <row r="656" spans="5:7">
      <c r="E656" s="16"/>
      <c r="G656" s="76"/>
    </row>
    <row r="657" spans="5:7">
      <c r="E657" s="16"/>
      <c r="G657" s="76"/>
    </row>
    <row r="658" spans="5:7">
      <c r="E658" s="16"/>
      <c r="G658" s="76"/>
    </row>
    <row r="659" spans="5:7">
      <c r="E659" s="16"/>
      <c r="G659" s="76"/>
    </row>
    <row r="660" spans="5:7">
      <c r="E660" s="16"/>
      <c r="G660" s="76"/>
    </row>
    <row r="661" spans="5:7">
      <c r="E661" s="16"/>
      <c r="G661" s="76"/>
    </row>
    <row r="662" spans="5:7">
      <c r="E662" s="16"/>
      <c r="G662" s="76"/>
    </row>
    <row r="663" spans="5:7">
      <c r="E663" s="16"/>
      <c r="G663" s="76"/>
    </row>
    <row r="664" spans="5:7">
      <c r="E664" s="16"/>
      <c r="G664" s="76"/>
    </row>
    <row r="665" spans="5:7">
      <c r="E665" s="16"/>
      <c r="G665" s="76"/>
    </row>
    <row r="666" spans="5:7">
      <c r="E666" s="16"/>
      <c r="G666" s="76"/>
    </row>
    <row r="667" spans="5:7">
      <c r="E667" s="16"/>
      <c r="G667" s="76"/>
    </row>
    <row r="668" spans="5:7">
      <c r="E668" s="16"/>
      <c r="G668" s="76"/>
    </row>
    <row r="669" spans="5:7">
      <c r="E669" s="16"/>
      <c r="G669" s="76"/>
    </row>
    <row r="670" spans="5:7">
      <c r="E670" s="16"/>
      <c r="G670" s="76"/>
    </row>
    <row r="671" spans="5:7">
      <c r="E671" s="16"/>
      <c r="G671" s="76"/>
    </row>
    <row r="672" spans="5:7">
      <c r="E672" s="16"/>
      <c r="G672" s="76"/>
    </row>
    <row r="673" spans="5:7">
      <c r="E673" s="16"/>
      <c r="G673" s="76"/>
    </row>
    <row r="674" spans="5:7">
      <c r="E674" s="16"/>
      <c r="G674" s="76"/>
    </row>
    <row r="675" spans="5:7">
      <c r="E675" s="16"/>
      <c r="G675" s="76"/>
    </row>
    <row r="676" spans="5:7">
      <c r="E676" s="16"/>
      <c r="G676" s="76"/>
    </row>
    <row r="677" spans="5:7">
      <c r="E677" s="16"/>
      <c r="G677" s="76"/>
    </row>
    <row r="678" spans="5:7">
      <c r="E678" s="16"/>
      <c r="G678" s="76"/>
    </row>
    <row r="679" spans="5:7">
      <c r="E679" s="16"/>
      <c r="G679" s="76"/>
    </row>
    <row r="680" spans="5:7">
      <c r="E680" s="16"/>
      <c r="G680" s="76"/>
    </row>
    <row r="681" spans="5:7">
      <c r="E681" s="16"/>
      <c r="G681" s="76"/>
    </row>
    <row r="682" spans="5:7">
      <c r="E682" s="16"/>
      <c r="G682" s="76"/>
    </row>
    <row r="683" spans="5:7">
      <c r="E683" s="16"/>
      <c r="G683" s="76"/>
    </row>
    <row r="684" spans="5:7">
      <c r="E684" s="16"/>
      <c r="G684" s="76"/>
    </row>
    <row r="685" spans="5:7">
      <c r="E685" s="16"/>
      <c r="G685" s="76"/>
    </row>
    <row r="686" spans="5:7">
      <c r="E686" s="16"/>
      <c r="G686" s="76"/>
    </row>
    <row r="687" spans="5:7">
      <c r="E687" s="16"/>
      <c r="G687" s="76"/>
    </row>
    <row r="688" spans="5:7">
      <c r="E688" s="16"/>
      <c r="G688" s="76"/>
    </row>
    <row r="689" spans="5:7">
      <c r="E689" s="16"/>
      <c r="G689" s="76"/>
    </row>
    <row r="690" spans="5:7">
      <c r="E690" s="16"/>
      <c r="G690" s="76"/>
    </row>
    <row r="691" spans="5:7">
      <c r="E691" s="16"/>
      <c r="G691" s="76"/>
    </row>
    <row r="692" spans="5:7">
      <c r="E692" s="16"/>
      <c r="G692" s="76"/>
    </row>
    <row r="693" spans="5:7">
      <c r="E693" s="16"/>
      <c r="G693" s="76"/>
    </row>
    <row r="694" spans="5:7">
      <c r="E694" s="16"/>
      <c r="G694" s="76"/>
    </row>
    <row r="695" spans="5:7">
      <c r="E695" s="16"/>
      <c r="G695" s="76"/>
    </row>
    <row r="696" spans="5:7">
      <c r="E696" s="16"/>
      <c r="G696" s="76"/>
    </row>
    <row r="697" spans="5:7">
      <c r="E697" s="16"/>
      <c r="G697" s="76"/>
    </row>
    <row r="698" spans="5:7">
      <c r="E698" s="16"/>
      <c r="G698" s="76"/>
    </row>
    <row r="699" spans="5:7">
      <c r="E699" s="16"/>
      <c r="G699" s="76"/>
    </row>
    <row r="700" spans="5:7">
      <c r="E700" s="16"/>
      <c r="G700" s="76"/>
    </row>
    <row r="701" spans="5:7">
      <c r="E701" s="16"/>
      <c r="G701" s="76"/>
    </row>
    <row r="702" spans="5:7">
      <c r="E702" s="16"/>
      <c r="G702" s="76"/>
    </row>
    <row r="703" spans="5:7">
      <c r="E703" s="16"/>
      <c r="G703" s="76"/>
    </row>
    <row r="704" spans="5:7">
      <c r="E704" s="16"/>
      <c r="G704" s="76"/>
    </row>
    <row r="705" spans="5:7">
      <c r="E705" s="16"/>
      <c r="G705" s="76"/>
    </row>
    <row r="706" spans="5:7">
      <c r="E706" s="16"/>
      <c r="G706" s="76"/>
    </row>
    <row r="707" spans="5:7">
      <c r="E707" s="16"/>
      <c r="G707" s="76"/>
    </row>
    <row r="708" spans="5:7">
      <c r="E708" s="16"/>
      <c r="G708" s="76"/>
    </row>
    <row r="709" spans="5:7">
      <c r="E709" s="16"/>
      <c r="G709" s="76"/>
    </row>
    <row r="710" spans="5:7">
      <c r="E710" s="16"/>
      <c r="G710" s="76"/>
    </row>
    <row r="711" spans="5:7">
      <c r="E711" s="16"/>
      <c r="G711" s="76"/>
    </row>
    <row r="712" spans="5:7">
      <c r="E712" s="16"/>
      <c r="G712" s="76"/>
    </row>
    <row r="713" spans="5:7">
      <c r="E713" s="16"/>
      <c r="G713" s="76"/>
    </row>
    <row r="714" spans="5:7">
      <c r="E714" s="16"/>
      <c r="G714" s="76"/>
    </row>
    <row r="715" spans="5:7">
      <c r="E715" s="16"/>
      <c r="G715" s="76"/>
    </row>
    <row r="716" spans="5:7">
      <c r="E716" s="16"/>
      <c r="G716" s="76"/>
    </row>
    <row r="717" spans="5:7">
      <c r="E717" s="16"/>
      <c r="G717" s="76"/>
    </row>
    <row r="718" spans="5:7">
      <c r="E718" s="16"/>
      <c r="G718" s="76"/>
    </row>
    <row r="719" spans="5:7">
      <c r="E719" s="16"/>
      <c r="G719" s="76"/>
    </row>
    <row r="720" spans="5:7">
      <c r="E720" s="16"/>
      <c r="G720" s="76"/>
    </row>
    <row r="721" spans="5:7">
      <c r="E721" s="16"/>
      <c r="G721" s="76"/>
    </row>
    <row r="722" spans="5:7">
      <c r="E722" s="16"/>
      <c r="G722" s="76"/>
    </row>
    <row r="723" spans="5:7">
      <c r="E723" s="16"/>
      <c r="G723" s="76"/>
    </row>
    <row r="724" spans="5:7">
      <c r="E724" s="16"/>
      <c r="G724" s="76"/>
    </row>
    <row r="725" spans="5:7">
      <c r="E725" s="16"/>
      <c r="G725" s="76"/>
    </row>
    <row r="726" spans="5:7">
      <c r="E726" s="16"/>
      <c r="G726" s="76"/>
    </row>
    <row r="727" spans="5:7">
      <c r="E727" s="16"/>
      <c r="G727" s="76"/>
    </row>
    <row r="728" spans="5:7">
      <c r="E728" s="16"/>
      <c r="G728" s="76"/>
    </row>
    <row r="729" spans="5:7">
      <c r="E729" s="16"/>
      <c r="G729" s="76"/>
    </row>
    <row r="730" spans="5:7">
      <c r="E730" s="16"/>
      <c r="G730" s="76"/>
    </row>
    <row r="731" spans="5:7">
      <c r="E731" s="16"/>
      <c r="G731" s="76"/>
    </row>
    <row r="732" spans="5:7">
      <c r="E732" s="16"/>
      <c r="G732" s="76"/>
    </row>
    <row r="733" spans="5:7">
      <c r="E733" s="16"/>
      <c r="G733" s="76"/>
    </row>
    <row r="734" spans="5:7">
      <c r="E734" s="16"/>
      <c r="G734" s="76"/>
    </row>
    <row r="735" spans="5:7">
      <c r="E735" s="16"/>
      <c r="G735" s="76"/>
    </row>
    <row r="736" spans="5:7">
      <c r="E736" s="16"/>
      <c r="G736" s="76"/>
    </row>
    <row r="737" spans="5:7">
      <c r="E737" s="16"/>
      <c r="G737" s="76"/>
    </row>
    <row r="738" spans="5:7">
      <c r="E738" s="16"/>
      <c r="G738" s="76"/>
    </row>
    <row r="739" spans="5:7">
      <c r="E739" s="16"/>
      <c r="G739" s="76"/>
    </row>
    <row r="740" spans="5:7">
      <c r="E740" s="16"/>
      <c r="G740" s="76"/>
    </row>
    <row r="741" spans="5:7">
      <c r="E741" s="16"/>
      <c r="G741" s="76"/>
    </row>
    <row r="742" spans="5:7">
      <c r="E742" s="16"/>
      <c r="G742" s="76"/>
    </row>
    <row r="743" spans="5:7">
      <c r="E743" s="16"/>
      <c r="G743" s="76"/>
    </row>
    <row r="744" spans="5:7">
      <c r="E744" s="16"/>
      <c r="G744" s="76"/>
    </row>
    <row r="745" spans="5:7">
      <c r="E745" s="16"/>
      <c r="G745" s="76"/>
    </row>
    <row r="746" spans="5:7">
      <c r="E746" s="16"/>
      <c r="G746" s="76"/>
    </row>
    <row r="747" spans="5:7">
      <c r="E747" s="16"/>
      <c r="G747" s="76"/>
    </row>
    <row r="748" spans="5:7">
      <c r="E748" s="16"/>
      <c r="G748" s="76"/>
    </row>
    <row r="749" spans="5:7">
      <c r="E749" s="16"/>
      <c r="G749" s="76"/>
    </row>
    <row r="750" spans="5:7">
      <c r="E750" s="16"/>
      <c r="G750" s="76"/>
    </row>
    <row r="751" spans="5:7">
      <c r="E751" s="16"/>
      <c r="G751" s="76"/>
    </row>
    <row r="752" spans="5:7">
      <c r="E752" s="16"/>
      <c r="G752" s="76"/>
    </row>
    <row r="753" spans="5:7">
      <c r="E753" s="16"/>
      <c r="G753" s="76"/>
    </row>
    <row r="754" spans="5:7">
      <c r="E754" s="16"/>
      <c r="G754" s="76"/>
    </row>
    <row r="755" spans="5:7">
      <c r="E755" s="16"/>
      <c r="G755" s="76"/>
    </row>
    <row r="756" spans="5:7">
      <c r="E756" s="16"/>
      <c r="G756" s="76"/>
    </row>
    <row r="757" spans="5:7">
      <c r="E757" s="16"/>
      <c r="G757" s="76"/>
    </row>
    <row r="758" spans="5:7">
      <c r="E758" s="16"/>
      <c r="G758" s="76"/>
    </row>
    <row r="759" spans="5:7">
      <c r="E759" s="16"/>
      <c r="G759" s="76"/>
    </row>
    <row r="760" spans="5:7">
      <c r="E760" s="16"/>
      <c r="G760" s="76"/>
    </row>
    <row r="761" spans="5:7">
      <c r="E761" s="16"/>
      <c r="G761" s="76"/>
    </row>
    <row r="762" spans="5:7">
      <c r="E762" s="16"/>
      <c r="G762" s="76"/>
    </row>
    <row r="763" spans="5:7">
      <c r="E763" s="16"/>
      <c r="G763" s="76"/>
    </row>
    <row r="764" spans="5:7">
      <c r="E764" s="16"/>
      <c r="G764" s="76"/>
    </row>
    <row r="765" spans="5:7">
      <c r="E765" s="16"/>
      <c r="G765" s="76"/>
    </row>
    <row r="766" spans="5:7">
      <c r="E766" s="16"/>
      <c r="G766" s="76"/>
    </row>
    <row r="767" spans="5:7">
      <c r="E767" s="16"/>
      <c r="G767" s="76"/>
    </row>
    <row r="768" spans="5:7">
      <c r="E768" s="16"/>
      <c r="G768" s="76"/>
    </row>
    <row r="769" spans="5:7">
      <c r="E769" s="16"/>
      <c r="G769" s="76"/>
    </row>
    <row r="770" spans="5:7">
      <c r="E770" s="16"/>
      <c r="G770" s="76"/>
    </row>
    <row r="771" spans="5:7">
      <c r="E771" s="16"/>
      <c r="G771" s="76"/>
    </row>
    <row r="772" spans="5:7">
      <c r="E772" s="16"/>
      <c r="G772" s="76"/>
    </row>
    <row r="773" spans="5:7">
      <c r="E773" s="16"/>
      <c r="G773" s="76"/>
    </row>
    <row r="774" spans="5:7">
      <c r="E774" s="16"/>
      <c r="G774" s="76"/>
    </row>
    <row r="775" spans="5:7">
      <c r="E775" s="16"/>
      <c r="G775" s="76"/>
    </row>
    <row r="776" spans="5:7">
      <c r="E776" s="16"/>
      <c r="G776" s="76"/>
    </row>
    <row r="777" spans="5:7">
      <c r="E777" s="16"/>
      <c r="G777" s="76"/>
    </row>
    <row r="778" spans="5:7">
      <c r="E778" s="16"/>
      <c r="G778" s="76"/>
    </row>
    <row r="779" spans="5:7">
      <c r="E779" s="16"/>
      <c r="G779" s="76"/>
    </row>
    <row r="780" spans="5:7">
      <c r="E780" s="16"/>
      <c r="G780" s="76"/>
    </row>
    <row r="781" spans="5:7">
      <c r="E781" s="16"/>
      <c r="G781" s="76"/>
    </row>
    <row r="782" spans="5:7">
      <c r="E782" s="16"/>
      <c r="G782" s="76"/>
    </row>
    <row r="783" spans="5:7">
      <c r="E783" s="16"/>
      <c r="G783" s="76"/>
    </row>
    <row r="784" spans="5:7">
      <c r="E784" s="16"/>
      <c r="G784" s="76"/>
    </row>
    <row r="785" spans="5:7">
      <c r="E785" s="16"/>
      <c r="G785" s="76"/>
    </row>
    <row r="786" spans="5:7">
      <c r="E786" s="16"/>
      <c r="G786" s="76"/>
    </row>
    <row r="787" spans="5:7">
      <c r="E787" s="16"/>
      <c r="G787" s="76"/>
    </row>
    <row r="788" spans="5:7">
      <c r="E788" s="16"/>
      <c r="G788" s="76"/>
    </row>
    <row r="789" spans="5:7">
      <c r="E789" s="16"/>
      <c r="G789" s="76"/>
    </row>
    <row r="790" spans="5:7">
      <c r="E790" s="16"/>
      <c r="G790" s="76"/>
    </row>
    <row r="791" spans="5:7">
      <c r="E791" s="16"/>
      <c r="G791" s="76"/>
    </row>
    <row r="792" spans="5:7">
      <c r="E792" s="16"/>
      <c r="G792" s="76"/>
    </row>
    <row r="793" spans="5:7">
      <c r="E793" s="16"/>
      <c r="G793" s="76"/>
    </row>
    <row r="794" spans="5:7">
      <c r="E794" s="16"/>
      <c r="G794" s="76"/>
    </row>
    <row r="795" spans="5:7">
      <c r="E795" s="16"/>
      <c r="G795" s="76"/>
    </row>
    <row r="796" spans="5:7">
      <c r="E796" s="16"/>
      <c r="G796" s="76"/>
    </row>
    <row r="797" spans="5:7">
      <c r="E797" s="16"/>
      <c r="G797" s="76"/>
    </row>
    <row r="798" spans="5:7">
      <c r="E798" s="16"/>
      <c r="G798" s="76"/>
    </row>
    <row r="799" spans="5:7">
      <c r="E799" s="16"/>
      <c r="G799" s="76"/>
    </row>
    <row r="800" spans="5:7">
      <c r="E800" s="16"/>
      <c r="G800" s="76"/>
    </row>
    <row r="801" spans="5:7">
      <c r="E801" s="16"/>
      <c r="G801" s="76"/>
    </row>
    <row r="802" spans="5:7">
      <c r="E802" s="16"/>
      <c r="G802" s="76"/>
    </row>
    <row r="803" spans="5:7">
      <c r="E803" s="16"/>
      <c r="G803" s="76"/>
    </row>
    <row r="804" spans="5:7">
      <c r="E804" s="16"/>
      <c r="G804" s="76"/>
    </row>
    <row r="805" spans="5:7">
      <c r="E805" s="16"/>
      <c r="G805" s="76"/>
    </row>
    <row r="806" spans="5:7">
      <c r="E806" s="16"/>
      <c r="G806" s="76"/>
    </row>
    <row r="807" spans="5:7">
      <c r="E807" s="16"/>
      <c r="G807" s="76"/>
    </row>
    <row r="808" spans="5:7">
      <c r="E808" s="16"/>
      <c r="G808" s="76"/>
    </row>
    <row r="809" spans="5:7">
      <c r="E809" s="16"/>
      <c r="G809" s="76"/>
    </row>
    <row r="810" spans="5:7">
      <c r="E810" s="16"/>
      <c r="G810" s="76"/>
    </row>
    <row r="811" spans="5:7">
      <c r="E811" s="16"/>
      <c r="G811" s="76"/>
    </row>
    <row r="812" spans="5:7">
      <c r="E812" s="16"/>
      <c r="G812" s="76"/>
    </row>
    <row r="813" spans="5:7">
      <c r="E813" s="16"/>
      <c r="G813" s="76"/>
    </row>
    <row r="814" spans="5:7">
      <c r="E814" s="16"/>
      <c r="G814" s="76"/>
    </row>
    <row r="815" spans="5:7">
      <c r="E815" s="16"/>
      <c r="G815" s="76"/>
    </row>
    <row r="816" spans="5:7">
      <c r="E816" s="16"/>
      <c r="G816" s="76"/>
    </row>
    <row r="817" spans="5:7">
      <c r="E817" s="16"/>
      <c r="G817" s="76"/>
    </row>
    <row r="818" spans="5:7">
      <c r="E818" s="16"/>
      <c r="G818" s="76"/>
    </row>
    <row r="819" spans="5:7">
      <c r="E819" s="16"/>
      <c r="G819" s="76"/>
    </row>
    <row r="820" spans="5:7">
      <c r="E820" s="16"/>
      <c r="G820" s="76"/>
    </row>
    <row r="821" spans="5:7">
      <c r="E821" s="16"/>
      <c r="G821" s="76"/>
    </row>
    <row r="822" spans="5:7">
      <c r="E822" s="16"/>
      <c r="G822" s="76"/>
    </row>
    <row r="823" spans="5:7">
      <c r="E823" s="16"/>
      <c r="G823" s="76"/>
    </row>
    <row r="824" spans="5:7">
      <c r="E824" s="16"/>
      <c r="G824" s="76"/>
    </row>
    <row r="825" spans="5:7">
      <c r="E825" s="16"/>
      <c r="G825" s="76"/>
    </row>
    <row r="826" spans="5:7">
      <c r="E826" s="16"/>
      <c r="G826" s="76"/>
    </row>
    <row r="827" spans="5:7">
      <c r="E827" s="16"/>
      <c r="G827" s="76"/>
    </row>
    <row r="828" spans="5:7">
      <c r="E828" s="16"/>
      <c r="G828" s="76"/>
    </row>
    <row r="829" spans="5:7">
      <c r="E829" s="16"/>
      <c r="G829" s="76"/>
    </row>
    <row r="830" spans="5:7">
      <c r="E830" s="16"/>
      <c r="G830" s="76"/>
    </row>
    <row r="831" spans="5:7">
      <c r="E831" s="16"/>
      <c r="G831" s="76"/>
    </row>
    <row r="832" spans="5:7">
      <c r="E832" s="16"/>
      <c r="G832" s="76"/>
    </row>
    <row r="833" spans="5:7">
      <c r="E833" s="16"/>
      <c r="G833" s="76"/>
    </row>
    <row r="834" spans="5:7">
      <c r="E834" s="16"/>
      <c r="G834" s="76"/>
    </row>
    <row r="835" spans="5:7">
      <c r="E835" s="16"/>
      <c r="G835" s="76"/>
    </row>
    <row r="836" spans="5:7">
      <c r="E836" s="16"/>
      <c r="G836" s="76"/>
    </row>
    <row r="837" spans="5:7">
      <c r="E837" s="16"/>
      <c r="G837" s="76"/>
    </row>
    <row r="838" spans="5:7">
      <c r="E838" s="16"/>
      <c r="G838" s="76"/>
    </row>
    <row r="839" spans="5:7">
      <c r="E839" s="16"/>
      <c r="G839" s="76"/>
    </row>
    <row r="840" spans="5:7">
      <c r="E840" s="16"/>
      <c r="G840" s="76"/>
    </row>
    <row r="841" spans="5:7">
      <c r="E841" s="16"/>
      <c r="G841" s="76"/>
    </row>
    <row r="842" spans="5:7">
      <c r="E842" s="16"/>
      <c r="G842" s="76"/>
    </row>
    <row r="843" spans="5:7">
      <c r="E843" s="16"/>
      <c r="G843" s="76"/>
    </row>
    <row r="844" spans="5:7">
      <c r="E844" s="16"/>
      <c r="G844" s="76"/>
    </row>
    <row r="845" spans="5:7">
      <c r="E845" s="16"/>
      <c r="G845" s="76"/>
    </row>
    <row r="846" spans="5:7">
      <c r="E846" s="16"/>
      <c r="G846" s="76"/>
    </row>
    <row r="847" spans="5:7">
      <c r="E847" s="16"/>
      <c r="G847" s="76"/>
    </row>
    <row r="848" spans="5:7">
      <c r="E848" s="16"/>
      <c r="G848" s="76"/>
    </row>
    <row r="849" spans="5:7">
      <c r="E849" s="16"/>
      <c r="G849" s="76"/>
    </row>
    <row r="850" spans="5:7">
      <c r="E850" s="16"/>
      <c r="G850" s="76"/>
    </row>
    <row r="851" spans="5:7">
      <c r="E851" s="16"/>
      <c r="G851" s="76"/>
    </row>
    <row r="852" spans="5:7">
      <c r="E852" s="16"/>
      <c r="G852" s="76"/>
    </row>
    <row r="853" spans="5:7">
      <c r="E853" s="16"/>
      <c r="G853" s="76"/>
    </row>
    <row r="854" spans="5:7">
      <c r="E854" s="16"/>
      <c r="G854" s="76"/>
    </row>
    <row r="855" spans="5:7">
      <c r="E855" s="16"/>
      <c r="G855" s="76"/>
    </row>
    <row r="856" spans="5:7">
      <c r="E856" s="16"/>
      <c r="G856" s="76"/>
    </row>
    <row r="857" spans="5:7">
      <c r="E857" s="16"/>
      <c r="G857" s="76"/>
    </row>
    <row r="858" spans="5:7">
      <c r="E858" s="16"/>
      <c r="G858" s="76"/>
    </row>
    <row r="859" spans="5:7">
      <c r="E859" s="16"/>
      <c r="G859" s="76"/>
    </row>
    <row r="860" spans="5:7">
      <c r="E860" s="16"/>
      <c r="G860" s="76"/>
    </row>
    <row r="861" spans="5:7">
      <c r="E861" s="16"/>
      <c r="G861" s="76"/>
    </row>
    <row r="862" spans="5:7">
      <c r="E862" s="16"/>
      <c r="G862" s="76"/>
    </row>
    <row r="863" spans="5:7">
      <c r="E863" s="16"/>
      <c r="G863" s="76"/>
    </row>
    <row r="864" spans="5:7">
      <c r="E864" s="16"/>
      <c r="G864" s="76"/>
    </row>
    <row r="865" spans="5:7">
      <c r="E865" s="16"/>
      <c r="G865" s="76"/>
    </row>
    <row r="866" spans="5:7">
      <c r="E866" s="16"/>
      <c r="G866" s="76"/>
    </row>
    <row r="867" spans="5:7">
      <c r="E867" s="16"/>
      <c r="G867" s="76"/>
    </row>
    <row r="868" spans="5:7">
      <c r="E868" s="16"/>
      <c r="G868" s="76"/>
    </row>
    <row r="869" spans="5:7">
      <c r="E869" s="16"/>
      <c r="G869" s="76"/>
    </row>
    <row r="870" spans="5:7">
      <c r="E870" s="16"/>
      <c r="G870" s="76"/>
    </row>
    <row r="871" spans="5:7">
      <c r="E871" s="16"/>
      <c r="G871" s="76"/>
    </row>
    <row r="872" spans="5:7">
      <c r="E872" s="16"/>
      <c r="G872" s="76"/>
    </row>
    <row r="873" spans="5:7">
      <c r="E873" s="16"/>
      <c r="G873" s="76"/>
    </row>
    <row r="874" spans="5:7">
      <c r="E874" s="16"/>
      <c r="G874" s="76"/>
    </row>
    <row r="875" spans="5:7">
      <c r="E875" s="16"/>
      <c r="G875" s="76"/>
    </row>
    <row r="876" spans="5:7">
      <c r="E876" s="16"/>
      <c r="G876" s="76"/>
    </row>
    <row r="877" spans="5:7">
      <c r="E877" s="16"/>
      <c r="G877" s="76"/>
    </row>
    <row r="878" spans="5:7">
      <c r="E878" s="16"/>
      <c r="G878" s="76"/>
    </row>
    <row r="879" spans="5:7">
      <c r="E879" s="16"/>
      <c r="G879" s="76"/>
    </row>
    <row r="880" spans="5:7">
      <c r="E880" s="16"/>
      <c r="G880" s="76"/>
    </row>
    <row r="881" spans="5:7">
      <c r="E881" s="16"/>
      <c r="G881" s="76"/>
    </row>
    <row r="882" spans="5:7">
      <c r="E882" s="16"/>
      <c r="G882" s="76"/>
    </row>
    <row r="883" spans="5:7">
      <c r="E883" s="16"/>
      <c r="G883" s="76"/>
    </row>
    <row r="884" spans="5:7">
      <c r="E884" s="16"/>
      <c r="G884" s="76"/>
    </row>
    <row r="885" spans="5:7">
      <c r="E885" s="16"/>
      <c r="G885" s="76"/>
    </row>
    <row r="886" spans="5:7">
      <c r="E886" s="16"/>
      <c r="G886" s="76"/>
    </row>
    <row r="887" spans="5:7">
      <c r="E887" s="16"/>
      <c r="G887" s="76"/>
    </row>
    <row r="888" spans="5:7">
      <c r="E888" s="16"/>
      <c r="G888" s="76"/>
    </row>
    <row r="889" spans="5:7">
      <c r="E889" s="16"/>
      <c r="G889" s="76"/>
    </row>
    <row r="890" spans="5:7">
      <c r="E890" s="16"/>
      <c r="G890" s="76"/>
    </row>
    <row r="891" spans="5:7">
      <c r="E891" s="16"/>
      <c r="G891" s="76"/>
    </row>
    <row r="892" spans="5:7">
      <c r="E892" s="16"/>
      <c r="G892" s="76"/>
    </row>
    <row r="893" spans="5:7">
      <c r="E893" s="16"/>
      <c r="G893" s="76"/>
    </row>
    <row r="894" spans="5:7">
      <c r="E894" s="16"/>
      <c r="G894" s="76"/>
    </row>
    <row r="895" spans="5:7">
      <c r="E895" s="16"/>
      <c r="G895" s="76"/>
    </row>
    <row r="896" spans="5:7">
      <c r="E896" s="16"/>
      <c r="G896" s="76"/>
    </row>
    <row r="897" spans="5:7">
      <c r="E897" s="16"/>
      <c r="G897" s="76"/>
    </row>
    <row r="898" spans="5:7">
      <c r="E898" s="16"/>
      <c r="G898" s="76"/>
    </row>
    <row r="899" spans="5:7">
      <c r="E899" s="16"/>
      <c r="G899" s="76"/>
    </row>
    <row r="900" spans="5:7">
      <c r="E900" s="16"/>
      <c r="G900" s="76"/>
    </row>
    <row r="901" spans="5:7">
      <c r="E901" s="16"/>
      <c r="G901" s="76"/>
    </row>
    <row r="902" spans="5:7">
      <c r="E902" s="16"/>
      <c r="G902" s="76"/>
    </row>
    <row r="903" spans="5:7">
      <c r="E903" s="16"/>
      <c r="G903" s="76"/>
    </row>
    <row r="904" spans="5:7">
      <c r="E904" s="16"/>
      <c r="G904" s="76"/>
    </row>
    <row r="905" spans="5:7">
      <c r="E905" s="16"/>
      <c r="G905" s="76"/>
    </row>
    <row r="906" spans="5:7">
      <c r="E906" s="16"/>
      <c r="G906" s="76"/>
    </row>
    <row r="907" spans="5:7">
      <c r="E907" s="16"/>
      <c r="G907" s="76"/>
    </row>
    <row r="908" spans="5:7">
      <c r="E908" s="16"/>
      <c r="G908" s="76"/>
    </row>
    <row r="909" spans="5:7">
      <c r="E909" s="16"/>
      <c r="G909" s="76"/>
    </row>
    <row r="910" spans="5:7">
      <c r="E910" s="16"/>
      <c r="G910" s="76"/>
    </row>
    <row r="911" spans="5:7">
      <c r="E911" s="16"/>
      <c r="G911" s="76"/>
    </row>
    <row r="912" spans="5:7">
      <c r="E912" s="16"/>
      <c r="G912" s="76"/>
    </row>
    <row r="913" spans="5:7">
      <c r="E913" s="16"/>
      <c r="G913" s="76"/>
    </row>
    <row r="914" spans="5:7">
      <c r="E914" s="16"/>
      <c r="G914" s="76"/>
    </row>
    <row r="915" spans="5:7">
      <c r="E915" s="16"/>
      <c r="G915" s="76"/>
    </row>
    <row r="916" spans="5:7">
      <c r="E916" s="16"/>
      <c r="G916" s="76"/>
    </row>
    <row r="917" spans="5:7">
      <c r="E917" s="16"/>
      <c r="G917" s="76"/>
    </row>
    <row r="918" spans="5:7">
      <c r="E918" s="16"/>
      <c r="G918" s="76"/>
    </row>
    <row r="919" spans="5:7">
      <c r="E919" s="16"/>
      <c r="G919" s="76"/>
    </row>
    <row r="920" spans="5:7">
      <c r="E920" s="16"/>
      <c r="G920" s="76"/>
    </row>
    <row r="921" spans="5:7">
      <c r="E921" s="16"/>
      <c r="G921" s="76"/>
    </row>
    <row r="922" spans="5:7">
      <c r="E922" s="16"/>
      <c r="G922" s="76"/>
    </row>
    <row r="923" spans="5:7">
      <c r="E923" s="16"/>
      <c r="G923" s="76"/>
    </row>
    <row r="924" spans="5:7">
      <c r="E924" s="16"/>
      <c r="G924" s="76"/>
    </row>
    <row r="925" spans="5:7">
      <c r="E925" s="16"/>
      <c r="G925" s="76"/>
    </row>
    <row r="926" spans="5:7">
      <c r="E926" s="16"/>
      <c r="G926" s="76"/>
    </row>
    <row r="927" spans="5:7">
      <c r="E927" s="16"/>
      <c r="G927" s="76"/>
    </row>
    <row r="928" spans="5:7">
      <c r="E928" s="16"/>
      <c r="G928" s="76"/>
    </row>
    <row r="929" spans="5:7">
      <c r="E929" s="16"/>
      <c r="G929" s="76"/>
    </row>
    <row r="930" spans="5:7">
      <c r="E930" s="16"/>
      <c r="G930" s="76"/>
    </row>
    <row r="931" spans="5:7">
      <c r="E931" s="16"/>
      <c r="G931" s="76"/>
    </row>
    <row r="932" spans="5:7">
      <c r="E932" s="16"/>
      <c r="G932" s="76"/>
    </row>
    <row r="933" spans="5:7">
      <c r="E933" s="16"/>
      <c r="G933" s="76"/>
    </row>
    <row r="934" spans="5:7">
      <c r="E934" s="16"/>
      <c r="G934" s="76"/>
    </row>
    <row r="935" spans="5:7">
      <c r="E935" s="16"/>
      <c r="G935" s="76"/>
    </row>
    <row r="936" spans="5:7">
      <c r="E936" s="16"/>
      <c r="G936" s="76"/>
    </row>
    <row r="937" spans="5:7">
      <c r="E937" s="16"/>
      <c r="G937" s="76"/>
    </row>
    <row r="938" spans="5:7">
      <c r="E938" s="16"/>
      <c r="G938" s="76"/>
    </row>
    <row r="939" spans="5:7">
      <c r="E939" s="16"/>
      <c r="G939" s="76"/>
    </row>
    <row r="940" spans="5:7">
      <c r="E940" s="16"/>
      <c r="G940" s="76"/>
    </row>
    <row r="941" spans="5:7">
      <c r="E941" s="16"/>
      <c r="G941" s="76"/>
    </row>
    <row r="942" spans="5:7">
      <c r="E942" s="16"/>
      <c r="G942" s="76"/>
    </row>
    <row r="943" spans="5:7">
      <c r="E943" s="16"/>
      <c r="G943" s="76"/>
    </row>
    <row r="944" spans="5:7">
      <c r="E944" s="16"/>
      <c r="G944" s="76"/>
    </row>
    <row r="945" spans="5:7">
      <c r="E945" s="16"/>
      <c r="G945" s="76"/>
    </row>
    <row r="946" spans="5:7">
      <c r="E946" s="16"/>
      <c r="G946" s="76"/>
    </row>
    <row r="947" spans="5:7">
      <c r="E947" s="16"/>
      <c r="G947" s="76"/>
    </row>
    <row r="948" spans="5:7">
      <c r="E948" s="16"/>
      <c r="G948" s="76"/>
    </row>
    <row r="949" spans="5:7">
      <c r="E949" s="16"/>
      <c r="G949" s="76"/>
    </row>
    <row r="950" spans="5:7">
      <c r="E950" s="16"/>
      <c r="G950" s="76"/>
    </row>
    <row r="951" spans="5:7">
      <c r="E951" s="16"/>
      <c r="G951" s="76"/>
    </row>
    <row r="952" spans="5:7">
      <c r="E952" s="16"/>
      <c r="G952" s="76"/>
    </row>
    <row r="953" spans="5:7">
      <c r="E953" s="16"/>
      <c r="G953" s="76"/>
    </row>
    <row r="954" spans="5:7">
      <c r="E954" s="16"/>
      <c r="G954" s="76"/>
    </row>
    <row r="955" spans="5:7">
      <c r="E955" s="16"/>
      <c r="G955" s="76"/>
    </row>
    <row r="956" spans="5:7">
      <c r="E956" s="16"/>
      <c r="G956" s="76"/>
    </row>
    <row r="957" spans="5:7">
      <c r="E957" s="16"/>
      <c r="G957" s="76"/>
    </row>
    <row r="958" spans="5:7">
      <c r="E958" s="16"/>
      <c r="G958" s="76"/>
    </row>
    <row r="959" spans="5:7">
      <c r="E959" s="16"/>
      <c r="G959" s="76"/>
    </row>
    <row r="960" spans="5:7">
      <c r="E960" s="16"/>
      <c r="G960" s="76"/>
    </row>
    <row r="961" spans="5:7">
      <c r="E961" s="16"/>
      <c r="G961" s="76"/>
    </row>
    <row r="962" spans="5:7">
      <c r="E962" s="16"/>
      <c r="G962" s="76"/>
    </row>
    <row r="963" spans="5:7">
      <c r="E963" s="16"/>
      <c r="G963" s="76"/>
    </row>
    <row r="964" spans="5:7">
      <c r="E964" s="16"/>
      <c r="G964" s="76"/>
    </row>
    <row r="965" spans="5:7">
      <c r="E965" s="16"/>
      <c r="G965" s="76"/>
    </row>
    <row r="966" spans="5:7">
      <c r="E966" s="16"/>
      <c r="G966" s="76"/>
    </row>
    <row r="967" spans="5:7">
      <c r="E967" s="16"/>
      <c r="G967" s="76"/>
    </row>
    <row r="968" spans="5:7">
      <c r="E968" s="16"/>
      <c r="G968" s="76"/>
    </row>
    <row r="969" spans="5:7">
      <c r="E969" s="16"/>
      <c r="G969" s="76"/>
    </row>
    <row r="970" spans="5:7">
      <c r="E970" s="16"/>
      <c r="G970" s="76"/>
    </row>
    <row r="971" spans="5:7">
      <c r="E971" s="16"/>
      <c r="G971" s="76"/>
    </row>
    <row r="972" spans="5:7">
      <c r="E972" s="16"/>
      <c r="G972" s="76"/>
    </row>
    <row r="973" spans="5:7">
      <c r="E973" s="16"/>
      <c r="G973" s="76"/>
    </row>
    <row r="974" spans="5:7">
      <c r="E974" s="16"/>
      <c r="G974" s="76"/>
    </row>
    <row r="975" spans="5:7">
      <c r="E975" s="16"/>
      <c r="G975" s="76"/>
    </row>
    <row r="976" spans="5:7">
      <c r="E976" s="16"/>
      <c r="G976" s="76"/>
    </row>
    <row r="977" spans="5:7">
      <c r="E977" s="16"/>
      <c r="G977" s="76"/>
    </row>
    <row r="978" spans="5:7">
      <c r="E978" s="16"/>
      <c r="G978" s="76"/>
    </row>
    <row r="979" spans="5:7">
      <c r="E979" s="16"/>
      <c r="G979" s="76"/>
    </row>
    <row r="980" spans="5:7">
      <c r="E980" s="16"/>
      <c r="G980" s="76"/>
    </row>
    <row r="981" spans="5:7">
      <c r="E981" s="16"/>
      <c r="G981" s="76"/>
    </row>
    <row r="982" spans="5:7">
      <c r="E982" s="16"/>
      <c r="G982" s="76"/>
    </row>
    <row r="983" spans="5:7">
      <c r="E983" s="16"/>
      <c r="G983" s="76"/>
    </row>
    <row r="984" spans="5:7">
      <c r="E984" s="16"/>
      <c r="G984" s="76"/>
    </row>
    <row r="985" spans="5:7">
      <c r="E985" s="16"/>
      <c r="G985" s="76"/>
    </row>
    <row r="986" spans="5:7">
      <c r="E986" s="16"/>
      <c r="G986" s="76"/>
    </row>
    <row r="987" spans="5:7">
      <c r="E987" s="16"/>
      <c r="G987" s="76"/>
    </row>
    <row r="988" spans="5:7">
      <c r="E988" s="16"/>
      <c r="G988" s="76"/>
    </row>
    <row r="989" spans="5:7">
      <c r="E989" s="16"/>
      <c r="G989" s="76"/>
    </row>
    <row r="990" spans="5:7">
      <c r="E990" s="16"/>
      <c r="G990" s="76"/>
    </row>
    <row r="991" spans="5:7">
      <c r="E991" s="16"/>
      <c r="G991" s="76"/>
    </row>
    <row r="992" spans="5:7">
      <c r="E992" s="16"/>
      <c r="G992" s="76"/>
    </row>
    <row r="993" spans="5:7">
      <c r="E993" s="16"/>
      <c r="G993" s="76"/>
    </row>
    <row r="994" spans="5:7">
      <c r="E994" s="16"/>
      <c r="G994" s="76"/>
    </row>
    <row r="995" spans="5:7">
      <c r="E995" s="16"/>
      <c r="G995" s="76"/>
    </row>
    <row r="996" spans="5:7">
      <c r="E996" s="16"/>
      <c r="G996" s="76"/>
    </row>
    <row r="997" spans="5:7">
      <c r="E997" s="16"/>
      <c r="G997" s="76"/>
    </row>
    <row r="998" spans="5:7">
      <c r="E998" s="16"/>
      <c r="G998" s="76"/>
    </row>
    <row r="999" spans="5:7">
      <c r="E999" s="16"/>
      <c r="G999" s="76"/>
    </row>
    <row r="1000" spans="5:7">
      <c r="E1000" s="16"/>
      <c r="G1000" s="76"/>
    </row>
  </sheetData>
  <mergeCells count="1">
    <mergeCell ref="B5:K5"/>
  </mergeCells>
  <conditionalFormatting sqref="J9:J10 J12:J19 J21:J25">
    <cfRule type="cellIs" dxfId="4" priority="1" operator="equal">
      <formula>0</formula>
    </cfRule>
  </conditionalFormatting>
  <dataValidations count="3">
    <dataValidation type="list" allowBlank="1" showInputMessage="1" showErrorMessage="1" sqref="J9 J12 J14" xr:uid="{00000000-0002-0000-0300-000000000000}">
      <formula1>$S$4:$T$4</formula1>
    </dataValidation>
    <dataValidation type="list" allowBlank="1" showInputMessage="1" showErrorMessage="1" sqref="J10 J13 J15 J18:J19 J21:J22 J25" xr:uid="{00000000-0002-0000-0300-000001000000}">
      <formula1>$S$6:$T$6</formula1>
    </dataValidation>
    <dataValidation type="list" allowBlank="1" showInputMessage="1" showErrorMessage="1" sqref="J23:J24 J16:J17" xr:uid="{00000000-0002-0000-0300-000002000000}">
      <formula1>$S$5:$T$5</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AA1004"/>
  <sheetViews>
    <sheetView zoomScale="70" zoomScaleNormal="70" workbookViewId="0"/>
  </sheetViews>
  <sheetFormatPr defaultColWidth="15.140625" defaultRowHeight="15" customHeight="1"/>
  <cols>
    <col min="1" max="1" width="15.140625" style="5"/>
    <col min="2" max="3" width="7.42578125" style="5" customWidth="1"/>
    <col min="4" max="4" width="59.42578125" style="76" bestFit="1" customWidth="1"/>
    <col min="5" max="5" width="12" style="76" bestFit="1" customWidth="1"/>
    <col min="6" max="6" width="28.140625" style="5" bestFit="1" customWidth="1"/>
    <col min="7" max="7" width="35" style="5" customWidth="1"/>
    <col min="8" max="8" width="10" style="76" bestFit="1" customWidth="1"/>
    <col min="9" max="9" width="45.5703125" style="5" bestFit="1" customWidth="1"/>
    <col min="10" max="10" width="6.5703125" style="16" customWidth="1"/>
    <col min="11" max="11" width="19.5703125" style="5" bestFit="1" customWidth="1"/>
    <col min="12" max="12" width="6.85546875" style="5" customWidth="1"/>
    <col min="13" max="13" width="10.7109375" style="5" bestFit="1" customWidth="1"/>
    <col min="14" max="27" width="7.5703125" style="5" customWidth="1"/>
    <col min="28" max="16384" width="15.140625" style="5"/>
  </cols>
  <sheetData>
    <row r="1" spans="2:27" ht="15" customHeight="1">
      <c r="D1" s="14" t="s">
        <v>171</v>
      </c>
    </row>
    <row r="4" spans="2:27">
      <c r="B4" s="14" t="s">
        <v>172</v>
      </c>
      <c r="C4" s="14"/>
      <c r="E4" s="16"/>
      <c r="S4" s="5">
        <v>0</v>
      </c>
      <c r="T4" s="5">
        <v>3</v>
      </c>
    </row>
    <row r="5" spans="2:27" ht="15" customHeight="1">
      <c r="B5" s="226" t="s">
        <v>173</v>
      </c>
      <c r="C5" s="226"/>
      <c r="D5" s="226"/>
      <c r="E5" s="226"/>
      <c r="F5" s="226"/>
      <c r="G5" s="226"/>
      <c r="H5" s="226"/>
      <c r="I5" s="226"/>
      <c r="J5" s="226"/>
      <c r="K5" s="226"/>
      <c r="S5" s="5">
        <v>0</v>
      </c>
      <c r="T5" s="5">
        <v>2</v>
      </c>
    </row>
    <row r="6" spans="2:27">
      <c r="B6" s="226"/>
      <c r="C6" s="226"/>
      <c r="D6" s="226"/>
      <c r="E6" s="226"/>
      <c r="F6" s="226"/>
      <c r="G6" s="226"/>
      <c r="H6" s="226"/>
      <c r="I6" s="226"/>
      <c r="J6" s="226"/>
      <c r="K6" s="226"/>
      <c r="S6" s="5">
        <v>0</v>
      </c>
      <c r="T6" s="5">
        <v>1</v>
      </c>
    </row>
    <row r="7" spans="2:27">
      <c r="D7" s="20" t="s">
        <v>174</v>
      </c>
      <c r="E7" s="20" t="s">
        <v>29</v>
      </c>
      <c r="F7" s="20" t="s">
        <v>30</v>
      </c>
      <c r="G7" s="20" t="s">
        <v>31</v>
      </c>
      <c r="H7" s="20" t="s">
        <v>32</v>
      </c>
      <c r="I7" s="20" t="s">
        <v>33</v>
      </c>
      <c r="J7" s="20" t="s">
        <v>34</v>
      </c>
      <c r="K7" s="20" t="s">
        <v>35</v>
      </c>
    </row>
    <row r="8" spans="2:27">
      <c r="B8" s="14"/>
      <c r="C8" s="77" t="s">
        <v>175</v>
      </c>
      <c r="D8" s="24"/>
      <c r="E8" s="25"/>
      <c r="F8" s="8"/>
      <c r="G8" s="8"/>
      <c r="H8" s="78"/>
      <c r="I8" s="8"/>
      <c r="J8" s="25"/>
      <c r="K8" s="25"/>
    </row>
    <row r="9" spans="2:27" ht="181.5" customHeight="1">
      <c r="B9" s="30"/>
      <c r="C9" s="175"/>
      <c r="D9" s="231" t="s">
        <v>176</v>
      </c>
      <c r="E9" s="54"/>
      <c r="F9" s="55"/>
      <c r="G9" s="55"/>
      <c r="H9" s="57"/>
      <c r="I9" s="241" t="s">
        <v>177</v>
      </c>
      <c r="J9" s="54">
        <v>0</v>
      </c>
      <c r="K9" s="103">
        <v>3</v>
      </c>
      <c r="L9" s="30"/>
      <c r="M9" s="30"/>
      <c r="N9" s="30"/>
      <c r="O9" s="30"/>
      <c r="P9" s="30"/>
      <c r="Q9" s="30"/>
      <c r="R9" s="30"/>
      <c r="S9" s="30"/>
      <c r="T9" s="30"/>
      <c r="U9" s="30"/>
      <c r="V9" s="30"/>
      <c r="W9" s="30"/>
      <c r="X9" s="30"/>
      <c r="Y9" s="30"/>
      <c r="Z9" s="30"/>
      <c r="AA9" s="30"/>
    </row>
    <row r="10" spans="2:27" ht="136.15" customHeight="1">
      <c r="B10" s="30"/>
      <c r="C10" s="176"/>
      <c r="D10" s="231" t="s">
        <v>178</v>
      </c>
      <c r="E10" s="54"/>
      <c r="F10" s="55"/>
      <c r="G10" s="55"/>
      <c r="H10" s="57"/>
      <c r="I10" s="232" t="s">
        <v>179</v>
      </c>
      <c r="J10" s="54">
        <v>0</v>
      </c>
      <c r="K10" s="103">
        <v>2</v>
      </c>
      <c r="L10" s="30"/>
      <c r="M10" s="30"/>
      <c r="N10" s="30"/>
      <c r="O10" s="30"/>
      <c r="P10" s="30"/>
      <c r="Q10" s="30"/>
      <c r="R10" s="30"/>
      <c r="S10" s="30"/>
      <c r="T10" s="30"/>
      <c r="U10" s="30"/>
      <c r="V10" s="30"/>
      <c r="W10" s="30"/>
      <c r="X10" s="30"/>
      <c r="Y10" s="30"/>
      <c r="Z10" s="30"/>
      <c r="AA10" s="30"/>
    </row>
    <row r="11" spans="2:27" ht="76.5">
      <c r="B11" s="30"/>
      <c r="C11" s="176"/>
      <c r="D11" s="57" t="s">
        <v>180</v>
      </c>
      <c r="E11" s="54"/>
      <c r="F11" s="55"/>
      <c r="G11" s="55"/>
      <c r="H11" s="57"/>
      <c r="I11" s="55" t="s">
        <v>181</v>
      </c>
      <c r="J11" s="54">
        <v>0</v>
      </c>
      <c r="K11" s="103">
        <v>2</v>
      </c>
      <c r="L11" s="30"/>
      <c r="M11" s="30"/>
      <c r="N11" s="30"/>
      <c r="O11" s="30"/>
      <c r="P11" s="30"/>
      <c r="Q11" s="30"/>
      <c r="R11" s="30"/>
      <c r="S11" s="30"/>
      <c r="T11" s="30"/>
      <c r="U11" s="30"/>
      <c r="V11" s="30"/>
      <c r="W11" s="30"/>
      <c r="X11" s="30"/>
      <c r="Y11" s="30"/>
      <c r="Z11" s="30"/>
      <c r="AA11" s="30"/>
    </row>
    <row r="12" spans="2:27" ht="76.5">
      <c r="B12" s="222"/>
      <c r="C12" s="176"/>
      <c r="D12" s="242" t="s">
        <v>182</v>
      </c>
      <c r="E12" s="54"/>
      <c r="F12" s="128"/>
      <c r="G12" s="55"/>
      <c r="H12" s="129"/>
      <c r="I12" s="55" t="s">
        <v>183</v>
      </c>
      <c r="J12" s="54">
        <v>0</v>
      </c>
      <c r="K12" s="103">
        <v>2</v>
      </c>
      <c r="L12" s="30"/>
      <c r="M12" s="30"/>
      <c r="N12" s="30"/>
      <c r="O12" s="30"/>
      <c r="P12" s="30"/>
      <c r="Q12" s="30"/>
      <c r="R12" s="30"/>
      <c r="S12" s="30"/>
      <c r="T12" s="30"/>
      <c r="U12" s="30"/>
      <c r="V12" s="30"/>
      <c r="W12" s="30"/>
      <c r="X12" s="30"/>
      <c r="Y12" s="30"/>
      <c r="Z12" s="30"/>
      <c r="AA12" s="30"/>
    </row>
    <row r="14" spans="2:27" ht="171" customHeight="1">
      <c r="B14" s="222"/>
      <c r="C14" s="177"/>
      <c r="D14" s="57" t="s">
        <v>184</v>
      </c>
      <c r="E14" s="54"/>
      <c r="F14" s="128"/>
      <c r="G14" s="55"/>
      <c r="H14" s="129"/>
      <c r="I14" s="55" t="s">
        <v>185</v>
      </c>
      <c r="J14" s="54">
        <v>0</v>
      </c>
      <c r="K14" s="103">
        <v>1</v>
      </c>
      <c r="L14" s="30"/>
      <c r="M14" s="30"/>
      <c r="N14" s="30"/>
      <c r="O14" s="30"/>
      <c r="P14" s="30"/>
      <c r="Q14" s="30"/>
      <c r="R14" s="30"/>
      <c r="S14" s="30"/>
      <c r="T14" s="30"/>
      <c r="U14" s="30"/>
      <c r="V14" s="30"/>
      <c r="W14" s="30"/>
      <c r="X14" s="30"/>
      <c r="Y14" s="30"/>
      <c r="Z14" s="30"/>
      <c r="AA14" s="30"/>
    </row>
    <row r="15" spans="2:27">
      <c r="B15" s="30"/>
      <c r="C15" s="130" t="s">
        <v>186</v>
      </c>
      <c r="D15" s="131"/>
      <c r="E15" s="132"/>
      <c r="F15" s="133"/>
      <c r="G15" s="133"/>
      <c r="H15" s="131"/>
      <c r="I15" s="133"/>
      <c r="J15" s="132"/>
      <c r="K15" s="132"/>
      <c r="L15" s="30"/>
      <c r="M15" s="30"/>
      <c r="N15" s="30"/>
      <c r="O15" s="30"/>
      <c r="P15" s="30"/>
      <c r="Q15" s="30"/>
      <c r="R15" s="30"/>
      <c r="S15" s="30"/>
      <c r="T15" s="30"/>
      <c r="U15" s="30"/>
      <c r="V15" s="30"/>
      <c r="W15" s="30"/>
      <c r="X15" s="30"/>
      <c r="Y15" s="30"/>
      <c r="Z15" s="30"/>
      <c r="AA15" s="30"/>
    </row>
    <row r="16" spans="2:27" ht="183">
      <c r="B16" s="88"/>
      <c r="C16" s="175"/>
      <c r="D16" s="243" t="s">
        <v>187</v>
      </c>
      <c r="E16" s="134"/>
      <c r="F16" s="135"/>
      <c r="G16" s="135"/>
      <c r="H16" s="136"/>
      <c r="I16" s="137" t="s">
        <v>188</v>
      </c>
      <c r="J16" s="138">
        <v>0</v>
      </c>
      <c r="K16" s="103">
        <v>3</v>
      </c>
      <c r="L16" s="30"/>
      <c r="M16" s="30"/>
      <c r="N16" s="30"/>
      <c r="O16" s="30"/>
      <c r="P16" s="30"/>
      <c r="Q16" s="30"/>
      <c r="R16" s="30"/>
      <c r="S16" s="30"/>
      <c r="T16" s="30"/>
      <c r="U16" s="30"/>
      <c r="V16" s="30"/>
      <c r="W16" s="30"/>
      <c r="X16" s="30"/>
      <c r="Y16" s="30"/>
      <c r="Z16" s="30"/>
      <c r="AA16" s="30"/>
    </row>
    <row r="17" spans="2:27">
      <c r="B17" s="88"/>
      <c r="C17" s="139"/>
      <c r="D17" s="88"/>
      <c r="E17" s="140"/>
      <c r="F17" s="30"/>
      <c r="G17" s="30"/>
      <c r="H17" s="52"/>
      <c r="I17" s="70" t="s">
        <v>98</v>
      </c>
      <c r="J17" s="71"/>
      <c r="K17" s="72"/>
      <c r="L17" s="73"/>
      <c r="M17" s="70"/>
      <c r="N17" s="30"/>
      <c r="O17" s="30"/>
      <c r="P17" s="30"/>
      <c r="Q17" s="30"/>
      <c r="R17" s="30"/>
      <c r="S17" s="30"/>
      <c r="T17" s="30"/>
      <c r="U17" s="30"/>
      <c r="V17" s="30"/>
      <c r="W17" s="30"/>
      <c r="X17" s="30"/>
      <c r="Y17" s="30"/>
      <c r="Z17" s="30"/>
      <c r="AA17" s="30"/>
    </row>
    <row r="18" spans="2:27" ht="15" customHeight="1">
      <c r="H18" s="175"/>
      <c r="I18" s="9" t="s">
        <v>99</v>
      </c>
      <c r="J18" s="74">
        <f>SUM(J9,J16)</f>
        <v>0</v>
      </c>
      <c r="K18" s="11">
        <f>SUM(K9,K16)</f>
        <v>6</v>
      </c>
      <c r="L18" s="12">
        <f>J18/K18</f>
        <v>0</v>
      </c>
      <c r="M18" s="13" t="s">
        <v>100</v>
      </c>
    </row>
    <row r="19" spans="2:27" ht="14.25" customHeight="1">
      <c r="E19" s="16"/>
      <c r="H19" s="176"/>
      <c r="I19" s="9" t="s">
        <v>101</v>
      </c>
      <c r="J19" s="74">
        <f>SUM(J10,J11,J12)</f>
        <v>0</v>
      </c>
      <c r="K19" s="11">
        <f>SUM(K10,K11,K12)</f>
        <v>6</v>
      </c>
      <c r="L19" s="12">
        <f>J19/K19</f>
        <v>0</v>
      </c>
      <c r="M19" s="13" t="s">
        <v>100</v>
      </c>
    </row>
    <row r="20" spans="2:27" ht="14.25" customHeight="1">
      <c r="E20" s="16"/>
      <c r="H20" s="177"/>
      <c r="I20" s="9" t="s">
        <v>102</v>
      </c>
      <c r="J20" s="74">
        <f>SUM(J14)</f>
        <v>0</v>
      </c>
      <c r="K20" s="11">
        <f>SUM(K14)</f>
        <v>1</v>
      </c>
      <c r="L20" s="12">
        <f>J20/K20</f>
        <v>0</v>
      </c>
      <c r="M20" s="13" t="s">
        <v>100</v>
      </c>
    </row>
    <row r="21" spans="2:27" ht="15" customHeight="1">
      <c r="E21" s="16"/>
      <c r="I21" s="9" t="s">
        <v>103</v>
      </c>
      <c r="J21" s="74">
        <f>SUM(J18:J20)</f>
        <v>0</v>
      </c>
      <c r="K21" s="11">
        <f>SUM(K18:K20)</f>
        <v>13</v>
      </c>
      <c r="L21" s="12">
        <f>J21/K21</f>
        <v>0</v>
      </c>
      <c r="M21" s="13" t="s">
        <v>100</v>
      </c>
    </row>
    <row r="22" spans="2:27">
      <c r="E22" s="16"/>
    </row>
    <row r="23" spans="2:27">
      <c r="E23" s="16"/>
    </row>
    <row r="24" spans="2:27">
      <c r="E24" s="16"/>
    </row>
    <row r="25" spans="2:27">
      <c r="E25" s="16"/>
    </row>
    <row r="26" spans="2:27">
      <c r="E26" s="16"/>
    </row>
    <row r="27" spans="2:27">
      <c r="E27" s="16"/>
    </row>
    <row r="28" spans="2:27">
      <c r="E28" s="16"/>
    </row>
    <row r="29" spans="2:27">
      <c r="E29" s="16"/>
    </row>
    <row r="30" spans="2:27">
      <c r="E30" s="16"/>
    </row>
    <row r="31" spans="2:27">
      <c r="E31" s="16"/>
    </row>
    <row r="32" spans="2:27">
      <c r="E32" s="16"/>
    </row>
    <row r="33" spans="5:5">
      <c r="E33" s="16"/>
    </row>
    <row r="34" spans="5:5">
      <c r="E34" s="16"/>
    </row>
    <row r="35" spans="5:5">
      <c r="E35" s="16"/>
    </row>
    <row r="36" spans="5:5">
      <c r="E36" s="16"/>
    </row>
    <row r="37" spans="5:5">
      <c r="E37" s="16"/>
    </row>
    <row r="38" spans="5:5">
      <c r="E38" s="16"/>
    </row>
    <row r="39" spans="5:5">
      <c r="E39" s="16"/>
    </row>
    <row r="40" spans="5:5">
      <c r="E40" s="16"/>
    </row>
    <row r="41" spans="5:5">
      <c r="E41" s="16"/>
    </row>
    <row r="42" spans="5:5">
      <c r="E42" s="16"/>
    </row>
    <row r="43" spans="5:5">
      <c r="E43" s="16"/>
    </row>
    <row r="44" spans="5:5">
      <c r="E44" s="16"/>
    </row>
    <row r="45" spans="5:5">
      <c r="E45" s="16"/>
    </row>
    <row r="46" spans="5:5">
      <c r="E46" s="16"/>
    </row>
    <row r="47" spans="5:5">
      <c r="E47" s="16"/>
    </row>
    <row r="48" spans="5:5">
      <c r="E48" s="16"/>
    </row>
    <row r="49" spans="5:5">
      <c r="E49" s="16"/>
    </row>
    <row r="50" spans="5:5">
      <c r="E50" s="16"/>
    </row>
    <row r="51" spans="5:5">
      <c r="E51" s="16"/>
    </row>
    <row r="52" spans="5:5">
      <c r="E52" s="16"/>
    </row>
    <row r="53" spans="5:5">
      <c r="E53" s="16"/>
    </row>
    <row r="54" spans="5:5">
      <c r="E54" s="16"/>
    </row>
    <row r="55" spans="5:5">
      <c r="E55" s="16"/>
    </row>
    <row r="56" spans="5:5">
      <c r="E56" s="16"/>
    </row>
    <row r="57" spans="5:5">
      <c r="E57" s="16"/>
    </row>
    <row r="58" spans="5:5">
      <c r="E58" s="16"/>
    </row>
    <row r="59" spans="5:5">
      <c r="E59" s="16"/>
    </row>
    <row r="60" spans="5:5">
      <c r="E60" s="16"/>
    </row>
    <row r="61" spans="5:5">
      <c r="E61" s="16"/>
    </row>
    <row r="62" spans="5:5">
      <c r="E62" s="16"/>
    </row>
    <row r="63" spans="5:5">
      <c r="E63" s="16"/>
    </row>
    <row r="64" spans="5:5">
      <c r="E64" s="16"/>
    </row>
    <row r="65" spans="5:5">
      <c r="E65" s="16"/>
    </row>
    <row r="66" spans="5:5">
      <c r="E66" s="16"/>
    </row>
    <row r="67" spans="5:5">
      <c r="E67" s="16"/>
    </row>
    <row r="68" spans="5:5">
      <c r="E68" s="16"/>
    </row>
    <row r="69" spans="5:5">
      <c r="E69" s="16"/>
    </row>
    <row r="70" spans="5:5">
      <c r="E70" s="16"/>
    </row>
    <row r="71" spans="5:5">
      <c r="E71" s="16"/>
    </row>
    <row r="72" spans="5:5">
      <c r="E72" s="16"/>
    </row>
    <row r="73" spans="5:5">
      <c r="E73" s="16"/>
    </row>
    <row r="74" spans="5:5">
      <c r="E74" s="16"/>
    </row>
    <row r="75" spans="5:5">
      <c r="E75" s="16"/>
    </row>
    <row r="76" spans="5:5">
      <c r="E76" s="16"/>
    </row>
    <row r="77" spans="5:5">
      <c r="E77" s="16"/>
    </row>
    <row r="78" spans="5:5">
      <c r="E78" s="16"/>
    </row>
    <row r="79" spans="5:5">
      <c r="E79" s="16"/>
    </row>
    <row r="80" spans="5:5">
      <c r="E80" s="16"/>
    </row>
    <row r="81" spans="5:5">
      <c r="E81" s="16"/>
    </row>
    <row r="82" spans="5:5">
      <c r="E82" s="16"/>
    </row>
    <row r="83" spans="5:5">
      <c r="E83" s="16"/>
    </row>
    <row r="84" spans="5:5">
      <c r="E84" s="16"/>
    </row>
    <row r="85" spans="5:5">
      <c r="E85" s="16"/>
    </row>
    <row r="86" spans="5:5">
      <c r="E86" s="16"/>
    </row>
    <row r="87" spans="5:5">
      <c r="E87" s="16"/>
    </row>
    <row r="88" spans="5:5">
      <c r="E88" s="16"/>
    </row>
    <row r="89" spans="5:5">
      <c r="E89" s="16"/>
    </row>
    <row r="90" spans="5:5">
      <c r="E90" s="16"/>
    </row>
    <row r="91" spans="5:5">
      <c r="E91" s="16"/>
    </row>
    <row r="92" spans="5:5">
      <c r="E92" s="16"/>
    </row>
    <row r="93" spans="5:5">
      <c r="E93" s="16"/>
    </row>
    <row r="94" spans="5:5">
      <c r="E94" s="16"/>
    </row>
    <row r="95" spans="5:5">
      <c r="E95" s="16"/>
    </row>
    <row r="96" spans="5:5">
      <c r="E96" s="16"/>
    </row>
    <row r="97" spans="5:5">
      <c r="E97" s="16"/>
    </row>
    <row r="98" spans="5:5">
      <c r="E98" s="16"/>
    </row>
    <row r="99" spans="5:5">
      <c r="E99" s="16"/>
    </row>
    <row r="100" spans="5:5">
      <c r="E100" s="16"/>
    </row>
    <row r="101" spans="5:5">
      <c r="E101" s="16"/>
    </row>
    <row r="102" spans="5:5">
      <c r="E102" s="16"/>
    </row>
    <row r="103" spans="5:5">
      <c r="E103" s="16"/>
    </row>
    <row r="104" spans="5:5">
      <c r="E104" s="16"/>
    </row>
    <row r="105" spans="5:5">
      <c r="E105" s="16"/>
    </row>
    <row r="106" spans="5:5">
      <c r="E106" s="16"/>
    </row>
    <row r="107" spans="5:5">
      <c r="E107" s="16"/>
    </row>
    <row r="108" spans="5:5">
      <c r="E108" s="16"/>
    </row>
    <row r="109" spans="5:5">
      <c r="E109" s="16"/>
    </row>
    <row r="110" spans="5:5">
      <c r="E110" s="16"/>
    </row>
    <row r="111" spans="5:5">
      <c r="E111" s="16"/>
    </row>
    <row r="112" spans="5:5">
      <c r="E112" s="16"/>
    </row>
    <row r="113" spans="5:5">
      <c r="E113" s="16"/>
    </row>
    <row r="114" spans="5:5">
      <c r="E114" s="16"/>
    </row>
    <row r="115" spans="5:5">
      <c r="E115" s="16"/>
    </row>
    <row r="116" spans="5:5">
      <c r="E116" s="16"/>
    </row>
    <row r="117" spans="5:5">
      <c r="E117" s="16"/>
    </row>
    <row r="118" spans="5:5">
      <c r="E118" s="16"/>
    </row>
    <row r="119" spans="5:5">
      <c r="E119" s="16"/>
    </row>
    <row r="120" spans="5:5">
      <c r="E120" s="16"/>
    </row>
    <row r="121" spans="5:5">
      <c r="E121" s="16"/>
    </row>
    <row r="122" spans="5:5">
      <c r="E122" s="16"/>
    </row>
    <row r="123" spans="5:5">
      <c r="E123" s="16"/>
    </row>
    <row r="124" spans="5:5">
      <c r="E124" s="16"/>
    </row>
    <row r="125" spans="5:5">
      <c r="E125" s="16"/>
    </row>
    <row r="126" spans="5:5">
      <c r="E126" s="16"/>
    </row>
    <row r="127" spans="5:5">
      <c r="E127" s="16"/>
    </row>
    <row r="128" spans="5:5">
      <c r="E128" s="16"/>
    </row>
    <row r="129" spans="5:5">
      <c r="E129" s="16"/>
    </row>
    <row r="130" spans="5:5">
      <c r="E130" s="16"/>
    </row>
    <row r="131" spans="5:5">
      <c r="E131" s="16"/>
    </row>
    <row r="132" spans="5:5">
      <c r="E132" s="16"/>
    </row>
    <row r="133" spans="5:5">
      <c r="E133" s="16"/>
    </row>
    <row r="134" spans="5:5">
      <c r="E134" s="16"/>
    </row>
    <row r="135" spans="5:5">
      <c r="E135" s="16"/>
    </row>
    <row r="136" spans="5:5">
      <c r="E136" s="16"/>
    </row>
    <row r="137" spans="5:5">
      <c r="E137" s="16"/>
    </row>
    <row r="138" spans="5:5">
      <c r="E138" s="16"/>
    </row>
    <row r="139" spans="5:5">
      <c r="E139" s="16"/>
    </row>
    <row r="140" spans="5:5">
      <c r="E140" s="16"/>
    </row>
    <row r="141" spans="5:5">
      <c r="E141" s="16"/>
    </row>
    <row r="142" spans="5:5">
      <c r="E142" s="16"/>
    </row>
    <row r="143" spans="5:5">
      <c r="E143" s="16"/>
    </row>
    <row r="144" spans="5:5">
      <c r="E144" s="16"/>
    </row>
    <row r="145" spans="5:5">
      <c r="E145" s="16"/>
    </row>
    <row r="146" spans="5:5">
      <c r="E146" s="16"/>
    </row>
    <row r="147" spans="5:5">
      <c r="E147" s="16"/>
    </row>
    <row r="148" spans="5:5">
      <c r="E148" s="16"/>
    </row>
    <row r="149" spans="5:5">
      <c r="E149" s="16"/>
    </row>
    <row r="150" spans="5:5">
      <c r="E150" s="16"/>
    </row>
    <row r="151" spans="5:5">
      <c r="E151" s="16"/>
    </row>
    <row r="152" spans="5:5">
      <c r="E152" s="16"/>
    </row>
    <row r="153" spans="5:5">
      <c r="E153" s="16"/>
    </row>
    <row r="154" spans="5:5">
      <c r="E154" s="16"/>
    </row>
    <row r="155" spans="5:5">
      <c r="E155" s="16"/>
    </row>
    <row r="156" spans="5:5">
      <c r="E156" s="16"/>
    </row>
    <row r="157" spans="5:5">
      <c r="E157" s="16"/>
    </row>
    <row r="158" spans="5:5">
      <c r="E158" s="16"/>
    </row>
    <row r="159" spans="5:5">
      <c r="E159" s="16"/>
    </row>
    <row r="160" spans="5:5">
      <c r="E160" s="16"/>
    </row>
    <row r="161" spans="5:5">
      <c r="E161" s="16"/>
    </row>
    <row r="162" spans="5:5">
      <c r="E162" s="16"/>
    </row>
    <row r="163" spans="5:5">
      <c r="E163" s="16"/>
    </row>
    <row r="164" spans="5:5">
      <c r="E164" s="16"/>
    </row>
    <row r="165" spans="5:5">
      <c r="E165" s="16"/>
    </row>
    <row r="166" spans="5:5">
      <c r="E166" s="16"/>
    </row>
    <row r="167" spans="5:5">
      <c r="E167" s="16"/>
    </row>
    <row r="168" spans="5:5">
      <c r="E168" s="16"/>
    </row>
    <row r="169" spans="5:5">
      <c r="E169" s="16"/>
    </row>
    <row r="170" spans="5:5">
      <c r="E170" s="16"/>
    </row>
    <row r="171" spans="5:5">
      <c r="E171" s="16"/>
    </row>
    <row r="172" spans="5:5">
      <c r="E172" s="16"/>
    </row>
    <row r="173" spans="5:5">
      <c r="E173" s="16"/>
    </row>
    <row r="174" spans="5:5">
      <c r="E174" s="16"/>
    </row>
    <row r="175" spans="5:5">
      <c r="E175" s="16"/>
    </row>
    <row r="176" spans="5:5">
      <c r="E176" s="16"/>
    </row>
    <row r="177" spans="5:5">
      <c r="E177" s="16"/>
    </row>
    <row r="178" spans="5:5">
      <c r="E178" s="16"/>
    </row>
    <row r="179" spans="5:5">
      <c r="E179" s="16"/>
    </row>
    <row r="180" spans="5:5">
      <c r="E180" s="16"/>
    </row>
    <row r="181" spans="5:5">
      <c r="E181" s="16"/>
    </row>
    <row r="182" spans="5:5">
      <c r="E182" s="16"/>
    </row>
    <row r="183" spans="5:5">
      <c r="E183" s="16"/>
    </row>
    <row r="184" spans="5:5">
      <c r="E184" s="16"/>
    </row>
    <row r="185" spans="5:5">
      <c r="E185" s="16"/>
    </row>
    <row r="186" spans="5:5">
      <c r="E186" s="16"/>
    </row>
    <row r="187" spans="5:5">
      <c r="E187" s="16"/>
    </row>
    <row r="188" spans="5:5">
      <c r="E188" s="16"/>
    </row>
    <row r="189" spans="5:5">
      <c r="E189" s="16"/>
    </row>
    <row r="190" spans="5:5">
      <c r="E190" s="16"/>
    </row>
    <row r="191" spans="5:5">
      <c r="E191" s="16"/>
    </row>
    <row r="192" spans="5:5">
      <c r="E192" s="16"/>
    </row>
    <row r="193" spans="5:5">
      <c r="E193" s="16"/>
    </row>
    <row r="194" spans="5:5">
      <c r="E194" s="16"/>
    </row>
    <row r="195" spans="5:5">
      <c r="E195" s="16"/>
    </row>
    <row r="196" spans="5:5">
      <c r="E196" s="16"/>
    </row>
    <row r="197" spans="5:5">
      <c r="E197" s="16"/>
    </row>
    <row r="198" spans="5:5">
      <c r="E198" s="16"/>
    </row>
    <row r="199" spans="5:5">
      <c r="E199" s="16"/>
    </row>
    <row r="200" spans="5:5">
      <c r="E200" s="16"/>
    </row>
    <row r="201" spans="5:5">
      <c r="E201" s="16"/>
    </row>
    <row r="202" spans="5:5">
      <c r="E202" s="16"/>
    </row>
    <row r="203" spans="5:5">
      <c r="E203" s="16"/>
    </row>
    <row r="204" spans="5:5">
      <c r="E204" s="16"/>
    </row>
    <row r="205" spans="5:5">
      <c r="E205" s="16"/>
    </row>
    <row r="206" spans="5:5">
      <c r="E206" s="16"/>
    </row>
    <row r="207" spans="5:5">
      <c r="E207" s="16"/>
    </row>
    <row r="208" spans="5:5">
      <c r="E208" s="16"/>
    </row>
    <row r="209" spans="5:5">
      <c r="E209" s="16"/>
    </row>
    <row r="210" spans="5:5">
      <c r="E210" s="16"/>
    </row>
    <row r="211" spans="5:5">
      <c r="E211" s="16"/>
    </row>
    <row r="212" spans="5:5">
      <c r="E212" s="16"/>
    </row>
    <row r="213" spans="5:5">
      <c r="E213" s="16"/>
    </row>
    <row r="214" spans="5:5">
      <c r="E214" s="16"/>
    </row>
    <row r="215" spans="5:5">
      <c r="E215" s="16"/>
    </row>
    <row r="216" spans="5:5">
      <c r="E216" s="16"/>
    </row>
    <row r="217" spans="5:5">
      <c r="E217" s="16"/>
    </row>
    <row r="218" spans="5:5">
      <c r="E218" s="16"/>
    </row>
    <row r="219" spans="5:5">
      <c r="E219" s="16"/>
    </row>
    <row r="220" spans="5:5">
      <c r="E220" s="16"/>
    </row>
    <row r="221" spans="5:5">
      <c r="E221" s="16"/>
    </row>
    <row r="222" spans="5:5">
      <c r="E222" s="16"/>
    </row>
    <row r="223" spans="5:5">
      <c r="E223" s="16"/>
    </row>
    <row r="224" spans="5:5">
      <c r="E224" s="16"/>
    </row>
    <row r="225" spans="5:5">
      <c r="E225" s="16"/>
    </row>
    <row r="226" spans="5:5">
      <c r="E226" s="16"/>
    </row>
    <row r="227" spans="5:5">
      <c r="E227" s="16"/>
    </row>
    <row r="228" spans="5:5">
      <c r="E228" s="16"/>
    </row>
    <row r="229" spans="5:5">
      <c r="E229" s="16"/>
    </row>
    <row r="230" spans="5:5">
      <c r="E230" s="16"/>
    </row>
    <row r="231" spans="5:5">
      <c r="E231" s="16"/>
    </row>
    <row r="232" spans="5:5">
      <c r="E232" s="16"/>
    </row>
    <row r="233" spans="5:5">
      <c r="E233" s="16"/>
    </row>
    <row r="234" spans="5:5">
      <c r="E234" s="16"/>
    </row>
    <row r="235" spans="5:5">
      <c r="E235" s="16"/>
    </row>
    <row r="236" spans="5:5">
      <c r="E236" s="16"/>
    </row>
    <row r="237" spans="5:5">
      <c r="E237" s="16"/>
    </row>
    <row r="238" spans="5:5">
      <c r="E238" s="16"/>
    </row>
    <row r="239" spans="5:5">
      <c r="E239" s="16"/>
    </row>
    <row r="240" spans="5:5">
      <c r="E240" s="16"/>
    </row>
    <row r="241" spans="5:5">
      <c r="E241" s="16"/>
    </row>
    <row r="242" spans="5:5">
      <c r="E242" s="16"/>
    </row>
    <row r="243" spans="5:5">
      <c r="E243" s="16"/>
    </row>
    <row r="244" spans="5:5">
      <c r="E244" s="16"/>
    </row>
    <row r="245" spans="5:5">
      <c r="E245" s="16"/>
    </row>
    <row r="246" spans="5:5">
      <c r="E246" s="16"/>
    </row>
    <row r="247" spans="5:5">
      <c r="E247" s="16"/>
    </row>
    <row r="248" spans="5:5">
      <c r="E248" s="16"/>
    </row>
    <row r="249" spans="5:5">
      <c r="E249" s="16"/>
    </row>
    <row r="250" spans="5:5">
      <c r="E250" s="16"/>
    </row>
    <row r="251" spans="5:5">
      <c r="E251" s="16"/>
    </row>
    <row r="252" spans="5:5">
      <c r="E252" s="16"/>
    </row>
    <row r="253" spans="5:5">
      <c r="E253" s="16"/>
    </row>
    <row r="254" spans="5:5">
      <c r="E254" s="16"/>
    </row>
    <row r="255" spans="5:5">
      <c r="E255" s="16"/>
    </row>
    <row r="256" spans="5:5">
      <c r="E256" s="16"/>
    </row>
    <row r="257" spans="5:5">
      <c r="E257" s="16"/>
    </row>
    <row r="258" spans="5:5">
      <c r="E258" s="16"/>
    </row>
    <row r="259" spans="5:5">
      <c r="E259" s="16"/>
    </row>
    <row r="260" spans="5:5">
      <c r="E260" s="16"/>
    </row>
    <row r="261" spans="5:5">
      <c r="E261" s="16"/>
    </row>
    <row r="262" spans="5:5">
      <c r="E262" s="16"/>
    </row>
    <row r="263" spans="5:5">
      <c r="E263" s="16"/>
    </row>
    <row r="264" spans="5:5">
      <c r="E264" s="16"/>
    </row>
    <row r="265" spans="5:5">
      <c r="E265" s="16"/>
    </row>
    <row r="266" spans="5:5">
      <c r="E266" s="16"/>
    </row>
    <row r="267" spans="5:5">
      <c r="E267" s="16"/>
    </row>
    <row r="268" spans="5:5">
      <c r="E268" s="16"/>
    </row>
    <row r="269" spans="5:5">
      <c r="E269" s="16"/>
    </row>
    <row r="270" spans="5:5">
      <c r="E270" s="16"/>
    </row>
    <row r="271" spans="5:5">
      <c r="E271" s="16"/>
    </row>
    <row r="272" spans="5:5">
      <c r="E272" s="16"/>
    </row>
    <row r="273" spans="5:5">
      <c r="E273" s="16"/>
    </row>
    <row r="274" spans="5:5">
      <c r="E274" s="16"/>
    </row>
    <row r="275" spans="5:5">
      <c r="E275" s="16"/>
    </row>
    <row r="276" spans="5:5">
      <c r="E276" s="16"/>
    </row>
    <row r="277" spans="5:5">
      <c r="E277" s="16"/>
    </row>
    <row r="278" spans="5:5">
      <c r="E278" s="16"/>
    </row>
    <row r="279" spans="5:5">
      <c r="E279" s="16"/>
    </row>
    <row r="280" spans="5:5">
      <c r="E280" s="16"/>
    </row>
    <row r="281" spans="5:5">
      <c r="E281" s="16"/>
    </row>
    <row r="282" spans="5:5">
      <c r="E282" s="16"/>
    </row>
    <row r="283" spans="5:5">
      <c r="E283" s="16"/>
    </row>
    <row r="284" spans="5:5">
      <c r="E284" s="16"/>
    </row>
    <row r="285" spans="5:5">
      <c r="E285" s="16"/>
    </row>
    <row r="286" spans="5:5">
      <c r="E286" s="16"/>
    </row>
    <row r="287" spans="5:5">
      <c r="E287" s="16"/>
    </row>
    <row r="288" spans="5:5">
      <c r="E288" s="16"/>
    </row>
    <row r="289" spans="5:5">
      <c r="E289" s="16"/>
    </row>
    <row r="290" spans="5:5">
      <c r="E290" s="16"/>
    </row>
    <row r="291" spans="5:5">
      <c r="E291" s="16"/>
    </row>
    <row r="292" spans="5:5">
      <c r="E292" s="16"/>
    </row>
    <row r="293" spans="5:5">
      <c r="E293" s="16"/>
    </row>
    <row r="294" spans="5:5">
      <c r="E294" s="16"/>
    </row>
    <row r="295" spans="5:5">
      <c r="E295" s="16"/>
    </row>
    <row r="296" spans="5:5">
      <c r="E296" s="16"/>
    </row>
    <row r="297" spans="5:5">
      <c r="E297" s="16"/>
    </row>
    <row r="298" spans="5:5">
      <c r="E298" s="16"/>
    </row>
    <row r="299" spans="5:5">
      <c r="E299" s="16"/>
    </row>
    <row r="300" spans="5:5">
      <c r="E300" s="16"/>
    </row>
    <row r="301" spans="5:5">
      <c r="E301" s="16"/>
    </row>
    <row r="302" spans="5:5">
      <c r="E302" s="16"/>
    </row>
    <row r="303" spans="5:5">
      <c r="E303" s="16"/>
    </row>
    <row r="304" spans="5:5">
      <c r="E304" s="16"/>
    </row>
    <row r="305" spans="5:5">
      <c r="E305" s="16"/>
    </row>
    <row r="306" spans="5:5">
      <c r="E306" s="16"/>
    </row>
    <row r="307" spans="5:5">
      <c r="E307" s="16"/>
    </row>
    <row r="308" spans="5:5">
      <c r="E308" s="16"/>
    </row>
    <row r="309" spans="5:5">
      <c r="E309" s="16"/>
    </row>
    <row r="310" spans="5:5">
      <c r="E310" s="16"/>
    </row>
    <row r="311" spans="5:5">
      <c r="E311" s="16"/>
    </row>
    <row r="312" spans="5:5">
      <c r="E312" s="16"/>
    </row>
    <row r="313" spans="5:5">
      <c r="E313" s="16"/>
    </row>
    <row r="314" spans="5:5">
      <c r="E314" s="16"/>
    </row>
    <row r="315" spans="5:5">
      <c r="E315" s="16"/>
    </row>
    <row r="316" spans="5:5">
      <c r="E316" s="16"/>
    </row>
    <row r="317" spans="5:5">
      <c r="E317" s="16"/>
    </row>
    <row r="318" spans="5:5">
      <c r="E318" s="16"/>
    </row>
    <row r="319" spans="5:5">
      <c r="E319" s="16"/>
    </row>
    <row r="320" spans="5:5">
      <c r="E320" s="16"/>
    </row>
    <row r="321" spans="5:5">
      <c r="E321" s="16"/>
    </row>
    <row r="322" spans="5:5">
      <c r="E322" s="16"/>
    </row>
    <row r="323" spans="5:5">
      <c r="E323" s="16"/>
    </row>
    <row r="324" spans="5:5">
      <c r="E324" s="16"/>
    </row>
    <row r="325" spans="5:5">
      <c r="E325" s="16"/>
    </row>
    <row r="326" spans="5:5">
      <c r="E326" s="16"/>
    </row>
    <row r="327" spans="5:5">
      <c r="E327" s="16"/>
    </row>
    <row r="328" spans="5:5">
      <c r="E328" s="16"/>
    </row>
    <row r="329" spans="5:5">
      <c r="E329" s="16"/>
    </row>
    <row r="330" spans="5:5">
      <c r="E330" s="16"/>
    </row>
    <row r="331" spans="5:5">
      <c r="E331" s="16"/>
    </row>
    <row r="332" spans="5:5">
      <c r="E332" s="16"/>
    </row>
    <row r="333" spans="5:5">
      <c r="E333" s="16"/>
    </row>
    <row r="334" spans="5:5">
      <c r="E334" s="16"/>
    </row>
    <row r="335" spans="5:5">
      <c r="E335" s="16"/>
    </row>
    <row r="336" spans="5:5">
      <c r="E336" s="16"/>
    </row>
    <row r="337" spans="5:5">
      <c r="E337" s="16"/>
    </row>
    <row r="338" spans="5:5">
      <c r="E338" s="16"/>
    </row>
    <row r="339" spans="5:5">
      <c r="E339" s="16"/>
    </row>
    <row r="340" spans="5:5">
      <c r="E340" s="16"/>
    </row>
    <row r="341" spans="5:5">
      <c r="E341" s="16"/>
    </row>
    <row r="342" spans="5:5">
      <c r="E342" s="16"/>
    </row>
    <row r="343" spans="5:5">
      <c r="E343" s="16"/>
    </row>
    <row r="344" spans="5:5">
      <c r="E344" s="16"/>
    </row>
    <row r="345" spans="5:5">
      <c r="E345" s="16"/>
    </row>
    <row r="346" spans="5:5">
      <c r="E346" s="16"/>
    </row>
    <row r="347" spans="5:5">
      <c r="E347" s="16"/>
    </row>
    <row r="348" spans="5:5">
      <c r="E348" s="16"/>
    </row>
    <row r="349" spans="5:5">
      <c r="E349" s="16"/>
    </row>
    <row r="350" spans="5:5">
      <c r="E350" s="16"/>
    </row>
    <row r="351" spans="5:5">
      <c r="E351" s="16"/>
    </row>
    <row r="352" spans="5:5">
      <c r="E352" s="16"/>
    </row>
    <row r="353" spans="5:5">
      <c r="E353" s="16"/>
    </row>
    <row r="354" spans="5:5">
      <c r="E354" s="16"/>
    </row>
    <row r="355" spans="5:5">
      <c r="E355" s="16"/>
    </row>
    <row r="356" spans="5:5">
      <c r="E356" s="16"/>
    </row>
    <row r="357" spans="5:5">
      <c r="E357" s="16"/>
    </row>
    <row r="358" spans="5:5">
      <c r="E358" s="16"/>
    </row>
    <row r="359" spans="5:5">
      <c r="E359" s="16"/>
    </row>
    <row r="360" spans="5:5">
      <c r="E360" s="16"/>
    </row>
    <row r="361" spans="5:5">
      <c r="E361" s="16"/>
    </row>
    <row r="362" spans="5:5">
      <c r="E362" s="16"/>
    </row>
    <row r="363" spans="5:5">
      <c r="E363" s="16"/>
    </row>
    <row r="364" spans="5:5">
      <c r="E364" s="16"/>
    </row>
    <row r="365" spans="5:5">
      <c r="E365" s="16"/>
    </row>
    <row r="366" spans="5:5">
      <c r="E366" s="16"/>
    </row>
    <row r="367" spans="5:5">
      <c r="E367" s="16"/>
    </row>
    <row r="368" spans="5:5">
      <c r="E368" s="16"/>
    </row>
    <row r="369" spans="5:5">
      <c r="E369" s="16"/>
    </row>
    <row r="370" spans="5:5">
      <c r="E370" s="16"/>
    </row>
    <row r="371" spans="5:5">
      <c r="E371" s="16"/>
    </row>
    <row r="372" spans="5:5">
      <c r="E372" s="16"/>
    </row>
    <row r="373" spans="5:5">
      <c r="E373" s="16"/>
    </row>
    <row r="374" spans="5:5">
      <c r="E374" s="16"/>
    </row>
    <row r="375" spans="5:5">
      <c r="E375" s="16"/>
    </row>
    <row r="376" spans="5:5">
      <c r="E376" s="16"/>
    </row>
    <row r="377" spans="5:5">
      <c r="E377" s="16"/>
    </row>
    <row r="378" spans="5:5">
      <c r="E378" s="16"/>
    </row>
    <row r="379" spans="5:5">
      <c r="E379" s="16"/>
    </row>
    <row r="380" spans="5:5">
      <c r="E380" s="16"/>
    </row>
    <row r="381" spans="5:5">
      <c r="E381" s="16"/>
    </row>
    <row r="382" spans="5:5">
      <c r="E382" s="16"/>
    </row>
    <row r="383" spans="5:5">
      <c r="E383" s="16"/>
    </row>
    <row r="384" spans="5:5">
      <c r="E384" s="16"/>
    </row>
    <row r="385" spans="5:5">
      <c r="E385" s="16"/>
    </row>
    <row r="386" spans="5:5">
      <c r="E386" s="16"/>
    </row>
    <row r="387" spans="5:5">
      <c r="E387" s="16"/>
    </row>
    <row r="388" spans="5:5">
      <c r="E388" s="16"/>
    </row>
    <row r="389" spans="5:5">
      <c r="E389" s="16"/>
    </row>
    <row r="390" spans="5:5">
      <c r="E390" s="16"/>
    </row>
    <row r="391" spans="5:5">
      <c r="E391" s="16"/>
    </row>
    <row r="392" spans="5:5">
      <c r="E392" s="16"/>
    </row>
    <row r="393" spans="5:5">
      <c r="E393" s="16"/>
    </row>
    <row r="394" spans="5:5">
      <c r="E394" s="16"/>
    </row>
    <row r="395" spans="5:5">
      <c r="E395" s="16"/>
    </row>
    <row r="396" spans="5:5">
      <c r="E396" s="16"/>
    </row>
    <row r="397" spans="5:5">
      <c r="E397" s="16"/>
    </row>
    <row r="398" spans="5:5">
      <c r="E398" s="16"/>
    </row>
    <row r="399" spans="5:5">
      <c r="E399" s="16"/>
    </row>
    <row r="400" spans="5:5">
      <c r="E400" s="16"/>
    </row>
    <row r="401" spans="5:5">
      <c r="E401" s="16"/>
    </row>
    <row r="402" spans="5:5">
      <c r="E402" s="16"/>
    </row>
    <row r="403" spans="5:5">
      <c r="E403" s="16"/>
    </row>
    <row r="404" spans="5:5">
      <c r="E404" s="16"/>
    </row>
    <row r="405" spans="5:5">
      <c r="E405" s="16"/>
    </row>
    <row r="406" spans="5:5">
      <c r="E406" s="16"/>
    </row>
    <row r="407" spans="5:5">
      <c r="E407" s="16"/>
    </row>
    <row r="408" spans="5:5">
      <c r="E408" s="16"/>
    </row>
    <row r="409" spans="5:5">
      <c r="E409" s="16"/>
    </row>
    <row r="410" spans="5:5">
      <c r="E410" s="16"/>
    </row>
    <row r="411" spans="5:5">
      <c r="E411" s="16"/>
    </row>
    <row r="412" spans="5:5">
      <c r="E412" s="16"/>
    </row>
    <row r="413" spans="5:5">
      <c r="E413" s="16"/>
    </row>
    <row r="414" spans="5:5">
      <c r="E414" s="16"/>
    </row>
    <row r="415" spans="5:5">
      <c r="E415" s="16"/>
    </row>
    <row r="416" spans="5:5">
      <c r="E416" s="16"/>
    </row>
    <row r="417" spans="5:5">
      <c r="E417" s="16"/>
    </row>
    <row r="418" spans="5:5">
      <c r="E418" s="16"/>
    </row>
    <row r="419" spans="5:5">
      <c r="E419" s="16"/>
    </row>
    <row r="420" spans="5:5">
      <c r="E420" s="16"/>
    </row>
    <row r="421" spans="5:5">
      <c r="E421" s="16"/>
    </row>
    <row r="422" spans="5:5">
      <c r="E422" s="16"/>
    </row>
    <row r="423" spans="5:5">
      <c r="E423" s="16"/>
    </row>
    <row r="424" spans="5:5">
      <c r="E424" s="16"/>
    </row>
    <row r="425" spans="5:5">
      <c r="E425" s="16"/>
    </row>
    <row r="426" spans="5:5">
      <c r="E426" s="16"/>
    </row>
    <row r="427" spans="5:5">
      <c r="E427" s="16"/>
    </row>
    <row r="428" spans="5:5">
      <c r="E428" s="16"/>
    </row>
    <row r="429" spans="5:5">
      <c r="E429" s="16"/>
    </row>
    <row r="430" spans="5:5">
      <c r="E430" s="16"/>
    </row>
    <row r="431" spans="5:5">
      <c r="E431" s="16"/>
    </row>
    <row r="432" spans="5:5">
      <c r="E432" s="16"/>
    </row>
    <row r="433" spans="5:5">
      <c r="E433" s="16"/>
    </row>
    <row r="434" spans="5:5">
      <c r="E434" s="16"/>
    </row>
    <row r="435" spans="5:5">
      <c r="E435" s="16"/>
    </row>
    <row r="436" spans="5:5">
      <c r="E436" s="16"/>
    </row>
    <row r="437" spans="5:5">
      <c r="E437" s="16"/>
    </row>
    <row r="438" spans="5:5">
      <c r="E438" s="16"/>
    </row>
    <row r="439" spans="5:5">
      <c r="E439" s="16"/>
    </row>
    <row r="440" spans="5:5">
      <c r="E440" s="16"/>
    </row>
    <row r="441" spans="5:5">
      <c r="E441" s="16"/>
    </row>
    <row r="442" spans="5:5">
      <c r="E442" s="16"/>
    </row>
    <row r="443" spans="5:5">
      <c r="E443" s="16"/>
    </row>
    <row r="444" spans="5:5">
      <c r="E444" s="16"/>
    </row>
    <row r="445" spans="5:5">
      <c r="E445" s="16"/>
    </row>
    <row r="446" spans="5:5">
      <c r="E446" s="16"/>
    </row>
    <row r="447" spans="5:5">
      <c r="E447" s="16"/>
    </row>
    <row r="448" spans="5:5">
      <c r="E448" s="16"/>
    </row>
    <row r="449" spans="5:5">
      <c r="E449" s="16"/>
    </row>
    <row r="450" spans="5:5">
      <c r="E450" s="16"/>
    </row>
    <row r="451" spans="5:5">
      <c r="E451" s="16"/>
    </row>
    <row r="452" spans="5:5">
      <c r="E452" s="16"/>
    </row>
    <row r="453" spans="5:5">
      <c r="E453" s="16"/>
    </row>
    <row r="454" spans="5:5">
      <c r="E454" s="16"/>
    </row>
    <row r="455" spans="5:5">
      <c r="E455" s="16"/>
    </row>
    <row r="456" spans="5:5">
      <c r="E456" s="16"/>
    </row>
    <row r="457" spans="5:5">
      <c r="E457" s="16"/>
    </row>
    <row r="458" spans="5:5">
      <c r="E458" s="16"/>
    </row>
    <row r="459" spans="5:5">
      <c r="E459" s="16"/>
    </row>
    <row r="460" spans="5:5">
      <c r="E460" s="16"/>
    </row>
    <row r="461" spans="5:5">
      <c r="E461" s="16"/>
    </row>
    <row r="462" spans="5:5">
      <c r="E462" s="16"/>
    </row>
    <row r="463" spans="5:5">
      <c r="E463" s="16"/>
    </row>
    <row r="464" spans="5:5">
      <c r="E464" s="16"/>
    </row>
    <row r="465" spans="5:5">
      <c r="E465" s="16"/>
    </row>
    <row r="466" spans="5:5">
      <c r="E466" s="16"/>
    </row>
    <row r="467" spans="5:5">
      <c r="E467" s="16"/>
    </row>
    <row r="468" spans="5:5">
      <c r="E468" s="16"/>
    </row>
    <row r="469" spans="5:5">
      <c r="E469" s="16"/>
    </row>
    <row r="470" spans="5:5">
      <c r="E470" s="16"/>
    </row>
    <row r="471" spans="5:5">
      <c r="E471" s="16"/>
    </row>
    <row r="472" spans="5:5">
      <c r="E472" s="16"/>
    </row>
    <row r="473" spans="5:5">
      <c r="E473" s="16"/>
    </row>
    <row r="474" spans="5:5">
      <c r="E474" s="16"/>
    </row>
    <row r="475" spans="5:5">
      <c r="E475" s="16"/>
    </row>
    <row r="476" spans="5:5">
      <c r="E476" s="16"/>
    </row>
    <row r="477" spans="5:5">
      <c r="E477" s="16"/>
    </row>
    <row r="478" spans="5:5">
      <c r="E478" s="16"/>
    </row>
    <row r="479" spans="5:5">
      <c r="E479" s="16"/>
    </row>
    <row r="480" spans="5:5">
      <c r="E480" s="16"/>
    </row>
    <row r="481" spans="5:5">
      <c r="E481" s="16"/>
    </row>
    <row r="482" spans="5:5">
      <c r="E482" s="16"/>
    </row>
    <row r="483" spans="5:5">
      <c r="E483" s="16"/>
    </row>
    <row r="484" spans="5:5">
      <c r="E484" s="16"/>
    </row>
    <row r="485" spans="5:5">
      <c r="E485" s="16"/>
    </row>
    <row r="486" spans="5:5">
      <c r="E486" s="16"/>
    </row>
    <row r="487" spans="5:5">
      <c r="E487" s="16"/>
    </row>
    <row r="488" spans="5:5">
      <c r="E488" s="16"/>
    </row>
    <row r="489" spans="5:5">
      <c r="E489" s="16"/>
    </row>
    <row r="490" spans="5:5">
      <c r="E490" s="16"/>
    </row>
    <row r="491" spans="5:5">
      <c r="E491" s="16"/>
    </row>
    <row r="492" spans="5:5">
      <c r="E492" s="16"/>
    </row>
    <row r="493" spans="5:5">
      <c r="E493" s="16"/>
    </row>
    <row r="494" spans="5:5">
      <c r="E494" s="16"/>
    </row>
    <row r="495" spans="5:5">
      <c r="E495" s="16"/>
    </row>
    <row r="496" spans="5:5">
      <c r="E496" s="16"/>
    </row>
    <row r="497" spans="5:5">
      <c r="E497" s="16"/>
    </row>
    <row r="498" spans="5:5">
      <c r="E498" s="16"/>
    </row>
    <row r="499" spans="5:5">
      <c r="E499" s="16"/>
    </row>
    <row r="500" spans="5:5">
      <c r="E500" s="16"/>
    </row>
    <row r="501" spans="5:5">
      <c r="E501" s="16"/>
    </row>
    <row r="502" spans="5:5">
      <c r="E502" s="16"/>
    </row>
    <row r="503" spans="5:5">
      <c r="E503" s="16"/>
    </row>
    <row r="504" spans="5:5">
      <c r="E504" s="16"/>
    </row>
    <row r="505" spans="5:5">
      <c r="E505" s="16"/>
    </row>
    <row r="506" spans="5:5">
      <c r="E506" s="16"/>
    </row>
    <row r="507" spans="5:5">
      <c r="E507" s="16"/>
    </row>
    <row r="508" spans="5:5">
      <c r="E508" s="16"/>
    </row>
    <row r="509" spans="5:5">
      <c r="E509" s="16"/>
    </row>
    <row r="510" spans="5:5">
      <c r="E510" s="16"/>
    </row>
    <row r="511" spans="5:5">
      <c r="E511" s="16"/>
    </row>
    <row r="512" spans="5:5">
      <c r="E512" s="16"/>
    </row>
    <row r="513" spans="5:5">
      <c r="E513" s="16"/>
    </row>
    <row r="514" spans="5:5">
      <c r="E514" s="16"/>
    </row>
    <row r="515" spans="5:5">
      <c r="E515" s="16"/>
    </row>
    <row r="516" spans="5:5">
      <c r="E516" s="16"/>
    </row>
    <row r="517" spans="5:5">
      <c r="E517" s="16"/>
    </row>
    <row r="518" spans="5:5">
      <c r="E518" s="16"/>
    </row>
    <row r="519" spans="5:5">
      <c r="E519" s="16"/>
    </row>
    <row r="520" spans="5:5">
      <c r="E520" s="16"/>
    </row>
    <row r="521" spans="5:5">
      <c r="E521" s="16"/>
    </row>
    <row r="522" spans="5:5">
      <c r="E522" s="16"/>
    </row>
    <row r="523" spans="5:5">
      <c r="E523" s="16"/>
    </row>
    <row r="524" spans="5:5">
      <c r="E524" s="16"/>
    </row>
    <row r="525" spans="5:5">
      <c r="E525" s="16"/>
    </row>
    <row r="526" spans="5:5">
      <c r="E526" s="16"/>
    </row>
    <row r="527" spans="5:5">
      <c r="E527" s="16"/>
    </row>
    <row r="528" spans="5:5">
      <c r="E528" s="16"/>
    </row>
    <row r="529" spans="5:5">
      <c r="E529" s="16"/>
    </row>
    <row r="530" spans="5:5">
      <c r="E530" s="16"/>
    </row>
    <row r="531" spans="5:5">
      <c r="E531" s="16"/>
    </row>
    <row r="532" spans="5:5">
      <c r="E532" s="16"/>
    </row>
    <row r="533" spans="5:5">
      <c r="E533" s="16"/>
    </row>
    <row r="534" spans="5:5">
      <c r="E534" s="16"/>
    </row>
    <row r="535" spans="5:5">
      <c r="E535" s="16"/>
    </row>
    <row r="536" spans="5:5">
      <c r="E536" s="16"/>
    </row>
    <row r="537" spans="5:5">
      <c r="E537" s="16"/>
    </row>
    <row r="538" spans="5:5">
      <c r="E538" s="16"/>
    </row>
    <row r="539" spans="5:5">
      <c r="E539" s="16"/>
    </row>
    <row r="540" spans="5:5">
      <c r="E540" s="16"/>
    </row>
    <row r="541" spans="5:5">
      <c r="E541" s="16"/>
    </row>
    <row r="542" spans="5:5">
      <c r="E542" s="16"/>
    </row>
    <row r="543" spans="5:5">
      <c r="E543" s="16"/>
    </row>
    <row r="544" spans="5:5">
      <c r="E544" s="16"/>
    </row>
    <row r="545" spans="5:5">
      <c r="E545" s="16"/>
    </row>
    <row r="546" spans="5:5">
      <c r="E546" s="16"/>
    </row>
    <row r="547" spans="5:5">
      <c r="E547" s="16"/>
    </row>
    <row r="548" spans="5:5">
      <c r="E548" s="16"/>
    </row>
    <row r="549" spans="5:5">
      <c r="E549" s="16"/>
    </row>
    <row r="550" spans="5:5">
      <c r="E550" s="16"/>
    </row>
    <row r="551" spans="5:5">
      <c r="E551" s="16"/>
    </row>
    <row r="552" spans="5:5">
      <c r="E552" s="16"/>
    </row>
    <row r="553" spans="5:5">
      <c r="E553" s="16"/>
    </row>
    <row r="554" spans="5:5">
      <c r="E554" s="16"/>
    </row>
    <row r="555" spans="5:5">
      <c r="E555" s="16"/>
    </row>
    <row r="556" spans="5:5">
      <c r="E556" s="16"/>
    </row>
    <row r="557" spans="5:5">
      <c r="E557" s="16"/>
    </row>
    <row r="558" spans="5:5">
      <c r="E558" s="16"/>
    </row>
    <row r="559" spans="5:5">
      <c r="E559" s="16"/>
    </row>
    <row r="560" spans="5:5">
      <c r="E560" s="16"/>
    </row>
    <row r="561" spans="5:5">
      <c r="E561" s="16"/>
    </row>
    <row r="562" spans="5:5">
      <c r="E562" s="16"/>
    </row>
    <row r="563" spans="5:5">
      <c r="E563" s="16"/>
    </row>
    <row r="564" spans="5:5">
      <c r="E564" s="16"/>
    </row>
    <row r="565" spans="5:5">
      <c r="E565" s="16"/>
    </row>
    <row r="566" spans="5:5">
      <c r="E566" s="16"/>
    </row>
    <row r="567" spans="5:5">
      <c r="E567" s="16"/>
    </row>
    <row r="568" spans="5:5">
      <c r="E568" s="16"/>
    </row>
    <row r="569" spans="5:5">
      <c r="E569" s="16"/>
    </row>
    <row r="570" spans="5:5">
      <c r="E570" s="16"/>
    </row>
    <row r="571" spans="5:5">
      <c r="E571" s="16"/>
    </row>
    <row r="572" spans="5:5">
      <c r="E572" s="16"/>
    </row>
    <row r="573" spans="5:5">
      <c r="E573" s="16"/>
    </row>
    <row r="574" spans="5:5">
      <c r="E574" s="16"/>
    </row>
    <row r="575" spans="5:5">
      <c r="E575" s="16"/>
    </row>
    <row r="576" spans="5:5">
      <c r="E576" s="16"/>
    </row>
    <row r="577" spans="5:5">
      <c r="E577" s="16"/>
    </row>
    <row r="578" spans="5:5">
      <c r="E578" s="16"/>
    </row>
    <row r="579" spans="5:5">
      <c r="E579" s="16"/>
    </row>
    <row r="580" spans="5:5">
      <c r="E580" s="16"/>
    </row>
    <row r="581" spans="5:5">
      <c r="E581" s="16"/>
    </row>
    <row r="582" spans="5:5">
      <c r="E582" s="16"/>
    </row>
    <row r="583" spans="5:5">
      <c r="E583" s="16"/>
    </row>
    <row r="584" spans="5:5">
      <c r="E584" s="16"/>
    </row>
    <row r="585" spans="5:5">
      <c r="E585" s="16"/>
    </row>
    <row r="586" spans="5:5">
      <c r="E586" s="16"/>
    </row>
    <row r="587" spans="5:5">
      <c r="E587" s="16"/>
    </row>
    <row r="588" spans="5:5">
      <c r="E588" s="16"/>
    </row>
    <row r="589" spans="5:5">
      <c r="E589" s="16"/>
    </row>
    <row r="590" spans="5:5">
      <c r="E590" s="16"/>
    </row>
    <row r="591" spans="5:5">
      <c r="E591" s="16"/>
    </row>
    <row r="592" spans="5:5">
      <c r="E592" s="16"/>
    </row>
    <row r="593" spans="5:5">
      <c r="E593" s="16"/>
    </row>
    <row r="594" spans="5:5">
      <c r="E594" s="16"/>
    </row>
    <row r="595" spans="5:5">
      <c r="E595" s="16"/>
    </row>
    <row r="596" spans="5:5">
      <c r="E596" s="16"/>
    </row>
    <row r="597" spans="5:5">
      <c r="E597" s="16"/>
    </row>
    <row r="598" spans="5:5">
      <c r="E598" s="16"/>
    </row>
    <row r="599" spans="5:5">
      <c r="E599" s="16"/>
    </row>
    <row r="600" spans="5:5">
      <c r="E600" s="16"/>
    </row>
    <row r="601" spans="5:5">
      <c r="E601" s="16"/>
    </row>
    <row r="602" spans="5:5">
      <c r="E602" s="16"/>
    </row>
    <row r="603" spans="5:5">
      <c r="E603" s="16"/>
    </row>
    <row r="604" spans="5:5">
      <c r="E604" s="16"/>
    </row>
    <row r="605" spans="5:5">
      <c r="E605" s="16"/>
    </row>
    <row r="606" spans="5:5">
      <c r="E606" s="16"/>
    </row>
    <row r="607" spans="5:5">
      <c r="E607" s="16"/>
    </row>
    <row r="608" spans="5:5">
      <c r="E608" s="16"/>
    </row>
    <row r="609" spans="5:5">
      <c r="E609" s="16"/>
    </row>
    <row r="610" spans="5:5">
      <c r="E610" s="16"/>
    </row>
    <row r="611" spans="5:5">
      <c r="E611" s="16"/>
    </row>
    <row r="612" spans="5:5">
      <c r="E612" s="16"/>
    </row>
    <row r="613" spans="5:5">
      <c r="E613" s="16"/>
    </row>
    <row r="614" spans="5:5">
      <c r="E614" s="16"/>
    </row>
    <row r="615" spans="5:5">
      <c r="E615" s="16"/>
    </row>
    <row r="616" spans="5:5">
      <c r="E616" s="16"/>
    </row>
    <row r="617" spans="5:5">
      <c r="E617" s="16"/>
    </row>
    <row r="618" spans="5:5">
      <c r="E618" s="16"/>
    </row>
    <row r="619" spans="5:5">
      <c r="E619" s="16"/>
    </row>
    <row r="620" spans="5:5">
      <c r="E620" s="16"/>
    </row>
    <row r="621" spans="5:5">
      <c r="E621" s="16"/>
    </row>
    <row r="622" spans="5:5">
      <c r="E622" s="16"/>
    </row>
    <row r="623" spans="5:5">
      <c r="E623" s="16"/>
    </row>
    <row r="624" spans="5:5">
      <c r="E624" s="16"/>
    </row>
    <row r="625" spans="5:5">
      <c r="E625" s="16"/>
    </row>
    <row r="626" spans="5:5">
      <c r="E626" s="16"/>
    </row>
    <row r="627" spans="5:5">
      <c r="E627" s="16"/>
    </row>
    <row r="628" spans="5:5">
      <c r="E628" s="16"/>
    </row>
    <row r="629" spans="5:5">
      <c r="E629" s="16"/>
    </row>
    <row r="630" spans="5:5">
      <c r="E630" s="16"/>
    </row>
    <row r="631" spans="5:5">
      <c r="E631" s="16"/>
    </row>
    <row r="632" spans="5:5">
      <c r="E632" s="16"/>
    </row>
    <row r="633" spans="5:5">
      <c r="E633" s="16"/>
    </row>
    <row r="634" spans="5:5">
      <c r="E634" s="16"/>
    </row>
    <row r="635" spans="5:5">
      <c r="E635" s="16"/>
    </row>
    <row r="636" spans="5:5">
      <c r="E636" s="16"/>
    </row>
    <row r="637" spans="5:5">
      <c r="E637" s="16"/>
    </row>
    <row r="638" spans="5:5">
      <c r="E638" s="16"/>
    </row>
    <row r="639" spans="5:5">
      <c r="E639" s="16"/>
    </row>
    <row r="640" spans="5:5">
      <c r="E640" s="16"/>
    </row>
    <row r="641" spans="5:5">
      <c r="E641" s="16"/>
    </row>
    <row r="642" spans="5:5">
      <c r="E642" s="16"/>
    </row>
    <row r="643" spans="5:5">
      <c r="E643" s="16"/>
    </row>
    <row r="644" spans="5:5">
      <c r="E644" s="16"/>
    </row>
    <row r="645" spans="5:5">
      <c r="E645" s="16"/>
    </row>
    <row r="646" spans="5:5">
      <c r="E646" s="16"/>
    </row>
    <row r="647" spans="5:5">
      <c r="E647" s="16"/>
    </row>
    <row r="648" spans="5:5">
      <c r="E648" s="16"/>
    </row>
    <row r="649" spans="5:5">
      <c r="E649" s="16"/>
    </row>
    <row r="650" spans="5:5">
      <c r="E650" s="16"/>
    </row>
    <row r="651" spans="5:5">
      <c r="E651" s="16"/>
    </row>
    <row r="652" spans="5:5">
      <c r="E652" s="16"/>
    </row>
    <row r="653" spans="5:5">
      <c r="E653" s="16"/>
    </row>
    <row r="654" spans="5:5">
      <c r="E654" s="16"/>
    </row>
    <row r="655" spans="5:5">
      <c r="E655" s="16"/>
    </row>
    <row r="656" spans="5:5">
      <c r="E656" s="16"/>
    </row>
    <row r="657" spans="5:5">
      <c r="E657" s="16"/>
    </row>
    <row r="658" spans="5:5">
      <c r="E658" s="16"/>
    </row>
    <row r="659" spans="5:5">
      <c r="E659" s="16"/>
    </row>
    <row r="660" spans="5:5">
      <c r="E660" s="16"/>
    </row>
    <row r="661" spans="5:5">
      <c r="E661" s="16"/>
    </row>
    <row r="662" spans="5:5">
      <c r="E662" s="16"/>
    </row>
    <row r="663" spans="5:5">
      <c r="E663" s="16"/>
    </row>
    <row r="664" spans="5:5">
      <c r="E664" s="16"/>
    </row>
    <row r="665" spans="5:5">
      <c r="E665" s="16"/>
    </row>
    <row r="666" spans="5:5">
      <c r="E666" s="16"/>
    </row>
    <row r="667" spans="5:5">
      <c r="E667" s="16"/>
    </row>
    <row r="668" spans="5:5">
      <c r="E668" s="16"/>
    </row>
    <row r="669" spans="5:5">
      <c r="E669" s="16"/>
    </row>
    <row r="670" spans="5:5">
      <c r="E670" s="16"/>
    </row>
    <row r="671" spans="5:5">
      <c r="E671" s="16"/>
    </row>
    <row r="672" spans="5:5">
      <c r="E672" s="16"/>
    </row>
    <row r="673" spans="5:5">
      <c r="E673" s="16"/>
    </row>
    <row r="674" spans="5:5">
      <c r="E674" s="16"/>
    </row>
    <row r="675" spans="5:5">
      <c r="E675" s="16"/>
    </row>
    <row r="676" spans="5:5">
      <c r="E676" s="16"/>
    </row>
    <row r="677" spans="5:5">
      <c r="E677" s="16"/>
    </row>
    <row r="678" spans="5:5">
      <c r="E678" s="16"/>
    </row>
    <row r="679" spans="5:5">
      <c r="E679" s="16"/>
    </row>
    <row r="680" spans="5:5">
      <c r="E680" s="16"/>
    </row>
    <row r="681" spans="5:5">
      <c r="E681" s="16"/>
    </row>
    <row r="682" spans="5:5">
      <c r="E682" s="16"/>
    </row>
    <row r="683" spans="5:5">
      <c r="E683" s="16"/>
    </row>
    <row r="684" spans="5:5">
      <c r="E684" s="16"/>
    </row>
    <row r="685" spans="5:5">
      <c r="E685" s="16"/>
    </row>
    <row r="686" spans="5:5">
      <c r="E686" s="16"/>
    </row>
    <row r="687" spans="5:5">
      <c r="E687" s="16"/>
    </row>
    <row r="688" spans="5:5">
      <c r="E688" s="16"/>
    </row>
    <row r="689" spans="5:5">
      <c r="E689" s="16"/>
    </row>
    <row r="690" spans="5:5">
      <c r="E690" s="16"/>
    </row>
    <row r="691" spans="5:5">
      <c r="E691" s="16"/>
    </row>
    <row r="692" spans="5:5">
      <c r="E692" s="16"/>
    </row>
    <row r="693" spans="5:5">
      <c r="E693" s="16"/>
    </row>
    <row r="694" spans="5:5">
      <c r="E694" s="16"/>
    </row>
    <row r="695" spans="5:5">
      <c r="E695" s="16"/>
    </row>
    <row r="696" spans="5:5">
      <c r="E696" s="16"/>
    </row>
    <row r="697" spans="5:5">
      <c r="E697" s="16"/>
    </row>
    <row r="698" spans="5:5">
      <c r="E698" s="16"/>
    </row>
    <row r="699" spans="5:5">
      <c r="E699" s="16"/>
    </row>
    <row r="700" spans="5:5">
      <c r="E700" s="16"/>
    </row>
    <row r="701" spans="5:5">
      <c r="E701" s="16"/>
    </row>
    <row r="702" spans="5:5">
      <c r="E702" s="16"/>
    </row>
    <row r="703" spans="5:5">
      <c r="E703" s="16"/>
    </row>
    <row r="704" spans="5:5">
      <c r="E704" s="16"/>
    </row>
    <row r="705" spans="5:5">
      <c r="E705" s="16"/>
    </row>
    <row r="706" spans="5:5">
      <c r="E706" s="16"/>
    </row>
    <row r="707" spans="5:5">
      <c r="E707" s="16"/>
    </row>
    <row r="708" spans="5:5">
      <c r="E708" s="16"/>
    </row>
    <row r="709" spans="5:5">
      <c r="E709" s="16"/>
    </row>
    <row r="710" spans="5:5">
      <c r="E710" s="16"/>
    </row>
    <row r="711" spans="5:5">
      <c r="E711" s="16"/>
    </row>
    <row r="712" spans="5:5">
      <c r="E712" s="16"/>
    </row>
    <row r="713" spans="5:5">
      <c r="E713" s="16"/>
    </row>
    <row r="714" spans="5:5">
      <c r="E714" s="16"/>
    </row>
    <row r="715" spans="5:5">
      <c r="E715" s="16"/>
    </row>
    <row r="716" spans="5:5">
      <c r="E716" s="16"/>
    </row>
    <row r="717" spans="5:5">
      <c r="E717" s="16"/>
    </row>
    <row r="718" spans="5:5">
      <c r="E718" s="16"/>
    </row>
    <row r="719" spans="5:5">
      <c r="E719" s="16"/>
    </row>
    <row r="720" spans="5:5">
      <c r="E720" s="16"/>
    </row>
    <row r="721" spans="5:5">
      <c r="E721" s="16"/>
    </row>
    <row r="722" spans="5:5">
      <c r="E722" s="16"/>
    </row>
    <row r="723" spans="5:5">
      <c r="E723" s="16"/>
    </row>
    <row r="724" spans="5:5">
      <c r="E724" s="16"/>
    </row>
    <row r="725" spans="5:5">
      <c r="E725" s="16"/>
    </row>
    <row r="726" spans="5:5">
      <c r="E726" s="16"/>
    </row>
    <row r="727" spans="5:5">
      <c r="E727" s="16"/>
    </row>
    <row r="728" spans="5:5">
      <c r="E728" s="16"/>
    </row>
    <row r="729" spans="5:5">
      <c r="E729" s="16"/>
    </row>
    <row r="730" spans="5:5">
      <c r="E730" s="16"/>
    </row>
    <row r="731" spans="5:5">
      <c r="E731" s="16"/>
    </row>
    <row r="732" spans="5:5">
      <c r="E732" s="16"/>
    </row>
    <row r="733" spans="5:5">
      <c r="E733" s="16"/>
    </row>
    <row r="734" spans="5:5">
      <c r="E734" s="16"/>
    </row>
    <row r="735" spans="5:5">
      <c r="E735" s="16"/>
    </row>
    <row r="736" spans="5:5">
      <c r="E736" s="16"/>
    </row>
    <row r="737" spans="5:5">
      <c r="E737" s="16"/>
    </row>
    <row r="738" spans="5:5">
      <c r="E738" s="16"/>
    </row>
    <row r="739" spans="5:5">
      <c r="E739" s="16"/>
    </row>
    <row r="740" spans="5:5">
      <c r="E740" s="16"/>
    </row>
    <row r="741" spans="5:5">
      <c r="E741" s="16"/>
    </row>
    <row r="742" spans="5:5">
      <c r="E742" s="16"/>
    </row>
    <row r="743" spans="5:5">
      <c r="E743" s="16"/>
    </row>
    <row r="744" spans="5:5">
      <c r="E744" s="16"/>
    </row>
    <row r="745" spans="5:5">
      <c r="E745" s="16"/>
    </row>
    <row r="746" spans="5:5">
      <c r="E746" s="16"/>
    </row>
    <row r="747" spans="5:5">
      <c r="E747" s="16"/>
    </row>
    <row r="748" spans="5:5">
      <c r="E748" s="16"/>
    </row>
    <row r="749" spans="5:5">
      <c r="E749" s="16"/>
    </row>
    <row r="750" spans="5:5">
      <c r="E750" s="16"/>
    </row>
    <row r="751" spans="5:5">
      <c r="E751" s="16"/>
    </row>
    <row r="752" spans="5:5">
      <c r="E752" s="16"/>
    </row>
    <row r="753" spans="5:5">
      <c r="E753" s="16"/>
    </row>
    <row r="754" spans="5:5">
      <c r="E754" s="16"/>
    </row>
    <row r="755" spans="5:5">
      <c r="E755" s="16"/>
    </row>
    <row r="756" spans="5:5">
      <c r="E756" s="16"/>
    </row>
    <row r="757" spans="5:5">
      <c r="E757" s="16"/>
    </row>
    <row r="758" spans="5:5">
      <c r="E758" s="16"/>
    </row>
    <row r="759" spans="5:5">
      <c r="E759" s="16"/>
    </row>
    <row r="760" spans="5:5">
      <c r="E760" s="16"/>
    </row>
    <row r="761" spans="5:5">
      <c r="E761" s="16"/>
    </row>
    <row r="762" spans="5:5">
      <c r="E762" s="16"/>
    </row>
    <row r="763" spans="5:5">
      <c r="E763" s="16"/>
    </row>
    <row r="764" spans="5:5">
      <c r="E764" s="16"/>
    </row>
    <row r="765" spans="5:5">
      <c r="E765" s="16"/>
    </row>
    <row r="766" spans="5:5">
      <c r="E766" s="16"/>
    </row>
    <row r="767" spans="5:5">
      <c r="E767" s="16"/>
    </row>
    <row r="768" spans="5:5">
      <c r="E768" s="16"/>
    </row>
    <row r="769" spans="5:5">
      <c r="E769" s="16"/>
    </row>
    <row r="770" spans="5:5">
      <c r="E770" s="16"/>
    </row>
    <row r="771" spans="5:5">
      <c r="E771" s="16"/>
    </row>
    <row r="772" spans="5:5">
      <c r="E772" s="16"/>
    </row>
    <row r="773" spans="5:5">
      <c r="E773" s="16"/>
    </row>
    <row r="774" spans="5:5">
      <c r="E774" s="16"/>
    </row>
    <row r="775" spans="5:5">
      <c r="E775" s="16"/>
    </row>
    <row r="776" spans="5:5">
      <c r="E776" s="16"/>
    </row>
    <row r="777" spans="5:5">
      <c r="E777" s="16"/>
    </row>
    <row r="778" spans="5:5">
      <c r="E778" s="16"/>
    </row>
    <row r="779" spans="5:5">
      <c r="E779" s="16"/>
    </row>
    <row r="780" spans="5:5">
      <c r="E780" s="16"/>
    </row>
    <row r="781" spans="5:5">
      <c r="E781" s="16"/>
    </row>
    <row r="782" spans="5:5">
      <c r="E782" s="16"/>
    </row>
    <row r="783" spans="5:5">
      <c r="E783" s="16"/>
    </row>
    <row r="784" spans="5:5">
      <c r="E784" s="16"/>
    </row>
    <row r="785" spans="5:5">
      <c r="E785" s="16"/>
    </row>
    <row r="786" spans="5:5">
      <c r="E786" s="16"/>
    </row>
    <row r="787" spans="5:5">
      <c r="E787" s="16"/>
    </row>
    <row r="788" spans="5:5">
      <c r="E788" s="16"/>
    </row>
    <row r="789" spans="5:5">
      <c r="E789" s="16"/>
    </row>
    <row r="790" spans="5:5">
      <c r="E790" s="16"/>
    </row>
    <row r="791" spans="5:5">
      <c r="E791" s="16"/>
    </row>
    <row r="792" spans="5:5">
      <c r="E792" s="16"/>
    </row>
    <row r="793" spans="5:5">
      <c r="E793" s="16"/>
    </row>
    <row r="794" spans="5:5">
      <c r="E794" s="16"/>
    </row>
    <row r="795" spans="5:5">
      <c r="E795" s="16"/>
    </row>
    <row r="796" spans="5:5">
      <c r="E796" s="16"/>
    </row>
    <row r="797" spans="5:5">
      <c r="E797" s="16"/>
    </row>
    <row r="798" spans="5:5">
      <c r="E798" s="16"/>
    </row>
    <row r="799" spans="5:5">
      <c r="E799" s="16"/>
    </row>
    <row r="800" spans="5:5">
      <c r="E800" s="16"/>
    </row>
    <row r="801" spans="5:5">
      <c r="E801" s="16"/>
    </row>
    <row r="802" spans="5:5">
      <c r="E802" s="16"/>
    </row>
    <row r="803" spans="5:5">
      <c r="E803" s="16"/>
    </row>
    <row r="804" spans="5:5">
      <c r="E804" s="16"/>
    </row>
    <row r="805" spans="5:5">
      <c r="E805" s="16"/>
    </row>
    <row r="806" spans="5:5">
      <c r="E806" s="16"/>
    </row>
    <row r="807" spans="5:5">
      <c r="E807" s="16"/>
    </row>
    <row r="808" spans="5:5">
      <c r="E808" s="16"/>
    </row>
    <row r="809" spans="5:5">
      <c r="E809" s="16"/>
    </row>
    <row r="810" spans="5:5">
      <c r="E810" s="16"/>
    </row>
    <row r="811" spans="5:5">
      <c r="E811" s="16"/>
    </row>
    <row r="812" spans="5:5">
      <c r="E812" s="16"/>
    </row>
    <row r="813" spans="5:5">
      <c r="E813" s="16"/>
    </row>
    <row r="814" spans="5:5">
      <c r="E814" s="16"/>
    </row>
    <row r="815" spans="5:5">
      <c r="E815" s="16"/>
    </row>
    <row r="816" spans="5:5">
      <c r="E816" s="16"/>
    </row>
    <row r="817" spans="5:5">
      <c r="E817" s="16"/>
    </row>
    <row r="818" spans="5:5">
      <c r="E818" s="16"/>
    </row>
    <row r="819" spans="5:5">
      <c r="E819" s="16"/>
    </row>
    <row r="820" spans="5:5">
      <c r="E820" s="16"/>
    </row>
    <row r="821" spans="5:5">
      <c r="E821" s="16"/>
    </row>
    <row r="822" spans="5:5">
      <c r="E822" s="16"/>
    </row>
    <row r="823" spans="5:5">
      <c r="E823" s="16"/>
    </row>
    <row r="824" spans="5:5">
      <c r="E824" s="16"/>
    </row>
    <row r="825" spans="5:5">
      <c r="E825" s="16"/>
    </row>
    <row r="826" spans="5:5">
      <c r="E826" s="16"/>
    </row>
    <row r="827" spans="5:5">
      <c r="E827" s="16"/>
    </row>
    <row r="828" spans="5:5">
      <c r="E828" s="16"/>
    </row>
    <row r="829" spans="5:5">
      <c r="E829" s="16"/>
    </row>
    <row r="830" spans="5:5">
      <c r="E830" s="16"/>
    </row>
    <row r="831" spans="5:5">
      <c r="E831" s="16"/>
    </row>
    <row r="832" spans="5:5">
      <c r="E832" s="16"/>
    </row>
    <row r="833" spans="5:5">
      <c r="E833" s="16"/>
    </row>
    <row r="834" spans="5:5">
      <c r="E834" s="16"/>
    </row>
    <row r="835" spans="5:5">
      <c r="E835" s="16"/>
    </row>
    <row r="836" spans="5:5">
      <c r="E836" s="16"/>
    </row>
    <row r="837" spans="5:5">
      <c r="E837" s="16"/>
    </row>
    <row r="838" spans="5:5">
      <c r="E838" s="16"/>
    </row>
    <row r="839" spans="5:5">
      <c r="E839" s="16"/>
    </row>
    <row r="840" spans="5:5">
      <c r="E840" s="16"/>
    </row>
    <row r="841" spans="5:5">
      <c r="E841" s="16"/>
    </row>
    <row r="842" spans="5:5">
      <c r="E842" s="16"/>
    </row>
    <row r="843" spans="5:5">
      <c r="E843" s="16"/>
    </row>
    <row r="844" spans="5:5">
      <c r="E844" s="16"/>
    </row>
    <row r="845" spans="5:5">
      <c r="E845" s="16"/>
    </row>
    <row r="846" spans="5:5">
      <c r="E846" s="16"/>
    </row>
    <row r="847" spans="5:5">
      <c r="E847" s="16"/>
    </row>
    <row r="848" spans="5:5">
      <c r="E848" s="16"/>
    </row>
    <row r="849" spans="5:5">
      <c r="E849" s="16"/>
    </row>
    <row r="850" spans="5:5">
      <c r="E850" s="16"/>
    </row>
    <row r="851" spans="5:5">
      <c r="E851" s="16"/>
    </row>
    <row r="852" spans="5:5">
      <c r="E852" s="16"/>
    </row>
    <row r="853" spans="5:5">
      <c r="E853" s="16"/>
    </row>
    <row r="854" spans="5:5">
      <c r="E854" s="16"/>
    </row>
    <row r="855" spans="5:5">
      <c r="E855" s="16"/>
    </row>
    <row r="856" spans="5:5">
      <c r="E856" s="16"/>
    </row>
    <row r="857" spans="5:5">
      <c r="E857" s="16"/>
    </row>
    <row r="858" spans="5:5">
      <c r="E858" s="16"/>
    </row>
    <row r="859" spans="5:5">
      <c r="E859" s="16"/>
    </row>
    <row r="860" spans="5:5">
      <c r="E860" s="16"/>
    </row>
    <row r="861" spans="5:5">
      <c r="E861" s="16"/>
    </row>
    <row r="862" spans="5:5">
      <c r="E862" s="16"/>
    </row>
    <row r="863" spans="5:5">
      <c r="E863" s="16"/>
    </row>
    <row r="864" spans="5:5">
      <c r="E864" s="16"/>
    </row>
    <row r="865" spans="5:5">
      <c r="E865" s="16"/>
    </row>
    <row r="866" spans="5:5">
      <c r="E866" s="16"/>
    </row>
    <row r="867" spans="5:5">
      <c r="E867" s="16"/>
    </row>
    <row r="868" spans="5:5">
      <c r="E868" s="16"/>
    </row>
    <row r="869" spans="5:5">
      <c r="E869" s="16"/>
    </row>
    <row r="870" spans="5:5">
      <c r="E870" s="16"/>
    </row>
    <row r="871" spans="5:5">
      <c r="E871" s="16"/>
    </row>
    <row r="872" spans="5:5">
      <c r="E872" s="16"/>
    </row>
    <row r="873" spans="5:5">
      <c r="E873" s="16"/>
    </row>
    <row r="874" spans="5:5">
      <c r="E874" s="16"/>
    </row>
    <row r="875" spans="5:5">
      <c r="E875" s="16"/>
    </row>
    <row r="876" spans="5:5">
      <c r="E876" s="16"/>
    </row>
    <row r="877" spans="5:5">
      <c r="E877" s="16"/>
    </row>
    <row r="878" spans="5:5">
      <c r="E878" s="16"/>
    </row>
    <row r="879" spans="5:5">
      <c r="E879" s="16"/>
    </row>
    <row r="880" spans="5:5">
      <c r="E880" s="16"/>
    </row>
    <row r="881" spans="5:5">
      <c r="E881" s="16"/>
    </row>
    <row r="882" spans="5:5">
      <c r="E882" s="16"/>
    </row>
    <row r="883" spans="5:5">
      <c r="E883" s="16"/>
    </row>
    <row r="884" spans="5:5">
      <c r="E884" s="16"/>
    </row>
    <row r="885" spans="5:5">
      <c r="E885" s="16"/>
    </row>
    <row r="886" spans="5:5">
      <c r="E886" s="16"/>
    </row>
    <row r="887" spans="5:5">
      <c r="E887" s="16"/>
    </row>
    <row r="888" spans="5:5">
      <c r="E888" s="16"/>
    </row>
    <row r="889" spans="5:5">
      <c r="E889" s="16"/>
    </row>
    <row r="890" spans="5:5">
      <c r="E890" s="16"/>
    </row>
    <row r="891" spans="5:5">
      <c r="E891" s="16"/>
    </row>
    <row r="892" spans="5:5">
      <c r="E892" s="16"/>
    </row>
    <row r="893" spans="5:5">
      <c r="E893" s="16"/>
    </row>
    <row r="894" spans="5:5">
      <c r="E894" s="16"/>
    </row>
    <row r="895" spans="5:5">
      <c r="E895" s="16"/>
    </row>
    <row r="896" spans="5:5">
      <c r="E896" s="16"/>
    </row>
    <row r="897" spans="5:5">
      <c r="E897" s="16"/>
    </row>
    <row r="898" spans="5:5">
      <c r="E898" s="16"/>
    </row>
    <row r="899" spans="5:5">
      <c r="E899" s="16"/>
    </row>
    <row r="900" spans="5:5">
      <c r="E900" s="16"/>
    </row>
    <row r="901" spans="5:5">
      <c r="E901" s="16"/>
    </row>
    <row r="902" spans="5:5">
      <c r="E902" s="16"/>
    </row>
    <row r="903" spans="5:5">
      <c r="E903" s="16"/>
    </row>
    <row r="904" spans="5:5">
      <c r="E904" s="16"/>
    </row>
    <row r="905" spans="5:5">
      <c r="E905" s="16"/>
    </row>
    <row r="906" spans="5:5">
      <c r="E906" s="16"/>
    </row>
    <row r="907" spans="5:5">
      <c r="E907" s="16"/>
    </row>
    <row r="908" spans="5:5">
      <c r="E908" s="16"/>
    </row>
    <row r="909" spans="5:5">
      <c r="E909" s="16"/>
    </row>
    <row r="910" spans="5:5">
      <c r="E910" s="16"/>
    </row>
    <row r="911" spans="5:5">
      <c r="E911" s="16"/>
    </row>
    <row r="912" spans="5:5">
      <c r="E912" s="16"/>
    </row>
    <row r="913" spans="5:5">
      <c r="E913" s="16"/>
    </row>
    <row r="914" spans="5:5">
      <c r="E914" s="16"/>
    </row>
    <row r="915" spans="5:5">
      <c r="E915" s="16"/>
    </row>
    <row r="916" spans="5:5">
      <c r="E916" s="16"/>
    </row>
    <row r="917" spans="5:5">
      <c r="E917" s="16"/>
    </row>
    <row r="918" spans="5:5">
      <c r="E918" s="16"/>
    </row>
    <row r="919" spans="5:5">
      <c r="E919" s="16"/>
    </row>
    <row r="920" spans="5:5">
      <c r="E920" s="16"/>
    </row>
    <row r="921" spans="5:5">
      <c r="E921" s="16"/>
    </row>
    <row r="922" spans="5:5">
      <c r="E922" s="16"/>
    </row>
    <row r="923" spans="5:5">
      <c r="E923" s="16"/>
    </row>
    <row r="924" spans="5:5">
      <c r="E924" s="16"/>
    </row>
    <row r="925" spans="5:5">
      <c r="E925" s="16"/>
    </row>
    <row r="926" spans="5:5">
      <c r="E926" s="16"/>
    </row>
    <row r="927" spans="5:5">
      <c r="E927" s="16"/>
    </row>
    <row r="928" spans="5:5">
      <c r="E928" s="16"/>
    </row>
    <row r="929" spans="5:5">
      <c r="E929" s="16"/>
    </row>
    <row r="930" spans="5:5">
      <c r="E930" s="16"/>
    </row>
    <row r="931" spans="5:5">
      <c r="E931" s="16"/>
    </row>
    <row r="932" spans="5:5">
      <c r="E932" s="16"/>
    </row>
    <row r="933" spans="5:5">
      <c r="E933" s="16"/>
    </row>
    <row r="934" spans="5:5">
      <c r="E934" s="16"/>
    </row>
    <row r="935" spans="5:5">
      <c r="E935" s="16"/>
    </row>
    <row r="936" spans="5:5">
      <c r="E936" s="16"/>
    </row>
    <row r="937" spans="5:5">
      <c r="E937" s="16"/>
    </row>
    <row r="938" spans="5:5">
      <c r="E938" s="16"/>
    </row>
    <row r="939" spans="5:5">
      <c r="E939" s="16"/>
    </row>
    <row r="940" spans="5:5">
      <c r="E940" s="16"/>
    </row>
    <row r="941" spans="5:5">
      <c r="E941" s="16"/>
    </row>
    <row r="942" spans="5:5">
      <c r="E942" s="16"/>
    </row>
    <row r="943" spans="5:5">
      <c r="E943" s="16"/>
    </row>
    <row r="944" spans="5:5">
      <c r="E944" s="16"/>
    </row>
    <row r="945" spans="5:5">
      <c r="E945" s="16"/>
    </row>
    <row r="946" spans="5:5">
      <c r="E946" s="16"/>
    </row>
    <row r="947" spans="5:5">
      <c r="E947" s="16"/>
    </row>
    <row r="948" spans="5:5">
      <c r="E948" s="16"/>
    </row>
    <row r="949" spans="5:5">
      <c r="E949" s="16"/>
    </row>
    <row r="950" spans="5:5">
      <c r="E950" s="16"/>
    </row>
    <row r="951" spans="5:5">
      <c r="E951" s="16"/>
    </row>
    <row r="952" spans="5:5">
      <c r="E952" s="16"/>
    </row>
    <row r="953" spans="5:5">
      <c r="E953" s="16"/>
    </row>
    <row r="954" spans="5:5">
      <c r="E954" s="16"/>
    </row>
    <row r="955" spans="5:5">
      <c r="E955" s="16"/>
    </row>
    <row r="956" spans="5:5">
      <c r="E956" s="16"/>
    </row>
    <row r="957" spans="5:5">
      <c r="E957" s="16"/>
    </row>
    <row r="958" spans="5:5">
      <c r="E958" s="16"/>
    </row>
    <row r="959" spans="5:5">
      <c r="E959" s="16"/>
    </row>
    <row r="960" spans="5:5">
      <c r="E960" s="16"/>
    </row>
    <row r="961" spans="5:5">
      <c r="E961" s="16"/>
    </row>
    <row r="962" spans="5:5">
      <c r="E962" s="16"/>
    </row>
    <row r="963" spans="5:5">
      <c r="E963" s="16"/>
    </row>
    <row r="964" spans="5:5">
      <c r="E964" s="16"/>
    </row>
    <row r="965" spans="5:5">
      <c r="E965" s="16"/>
    </row>
    <row r="966" spans="5:5">
      <c r="E966" s="16"/>
    </row>
    <row r="967" spans="5:5">
      <c r="E967" s="16"/>
    </row>
    <row r="968" spans="5:5">
      <c r="E968" s="16"/>
    </row>
    <row r="969" spans="5:5">
      <c r="E969" s="16"/>
    </row>
    <row r="970" spans="5:5">
      <c r="E970" s="16"/>
    </row>
    <row r="971" spans="5:5">
      <c r="E971" s="16"/>
    </row>
    <row r="972" spans="5:5">
      <c r="E972" s="16"/>
    </row>
    <row r="973" spans="5:5">
      <c r="E973" s="16"/>
    </row>
    <row r="974" spans="5:5">
      <c r="E974" s="16"/>
    </row>
    <row r="975" spans="5:5">
      <c r="E975" s="16"/>
    </row>
    <row r="976" spans="5:5">
      <c r="E976" s="16"/>
    </row>
    <row r="977" spans="5:5">
      <c r="E977" s="16"/>
    </row>
    <row r="978" spans="5:5">
      <c r="E978" s="16"/>
    </row>
    <row r="979" spans="5:5">
      <c r="E979" s="16"/>
    </row>
    <row r="980" spans="5:5">
      <c r="E980" s="16"/>
    </row>
    <row r="981" spans="5:5">
      <c r="E981" s="16"/>
    </row>
    <row r="982" spans="5:5">
      <c r="E982" s="16"/>
    </row>
    <row r="983" spans="5:5">
      <c r="E983" s="16"/>
    </row>
    <row r="984" spans="5:5">
      <c r="E984" s="16"/>
    </row>
    <row r="985" spans="5:5">
      <c r="E985" s="16"/>
    </row>
    <row r="986" spans="5:5">
      <c r="E986" s="16"/>
    </row>
    <row r="987" spans="5:5">
      <c r="E987" s="16"/>
    </row>
    <row r="988" spans="5:5">
      <c r="E988" s="16"/>
    </row>
    <row r="989" spans="5:5">
      <c r="E989" s="16"/>
    </row>
    <row r="990" spans="5:5">
      <c r="E990" s="16"/>
    </row>
    <row r="991" spans="5:5">
      <c r="E991" s="16"/>
    </row>
    <row r="992" spans="5:5">
      <c r="E992" s="16"/>
    </row>
    <row r="993" spans="5:5">
      <c r="E993" s="16"/>
    </row>
    <row r="994" spans="5:5">
      <c r="E994" s="16"/>
    </row>
    <row r="995" spans="5:5">
      <c r="E995" s="16"/>
    </row>
    <row r="996" spans="5:5">
      <c r="E996" s="16"/>
    </row>
    <row r="997" spans="5:5">
      <c r="E997" s="16"/>
    </row>
    <row r="998" spans="5:5">
      <c r="E998" s="16"/>
    </row>
    <row r="999" spans="5:5">
      <c r="E999" s="16"/>
    </row>
    <row r="1000" spans="5:5">
      <c r="E1000" s="16"/>
    </row>
    <row r="1001" spans="5:5">
      <c r="E1001" s="16"/>
    </row>
    <row r="1002" spans="5:5">
      <c r="E1002" s="16"/>
    </row>
    <row r="1003" spans="5:5">
      <c r="E1003" s="16"/>
    </row>
    <row r="1004" spans="5:5">
      <c r="E1004" s="16"/>
    </row>
  </sheetData>
  <mergeCells count="1">
    <mergeCell ref="B5:K6"/>
  </mergeCells>
  <conditionalFormatting sqref="J9:J12 J14 J16">
    <cfRule type="cellIs" dxfId="3" priority="1" operator="equal">
      <formula>0</formula>
    </cfRule>
  </conditionalFormatting>
  <dataValidations count="3">
    <dataValidation type="list" allowBlank="1" showInputMessage="1" showErrorMessage="1" sqref="J14" xr:uid="{00000000-0002-0000-0400-000001000000}">
      <formula1>$S$6:$T$6</formula1>
    </dataValidation>
    <dataValidation type="list" allowBlank="1" showInputMessage="1" showErrorMessage="1" sqref="J16 J9" xr:uid="{00000000-0002-0000-0400-000002000000}">
      <formula1>$S$4:$T$4</formula1>
    </dataValidation>
    <dataValidation type="list" allowBlank="1" showInputMessage="1" showErrorMessage="1" sqref="J10:J12" xr:uid="{00000000-0002-0000-0400-000000000000}">
      <formula1>$S$5:$T$5</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4:AA1013"/>
  <sheetViews>
    <sheetView zoomScale="60" zoomScaleNormal="60" workbookViewId="0"/>
  </sheetViews>
  <sheetFormatPr defaultColWidth="15.140625" defaultRowHeight="15" customHeight="1"/>
  <cols>
    <col min="1" max="1" width="15.140625" style="5"/>
    <col min="2" max="3" width="7.42578125" style="5" customWidth="1"/>
    <col min="4" max="4" width="73.28515625" style="5" bestFit="1" customWidth="1"/>
    <col min="5" max="5" width="13" style="5" customWidth="1"/>
    <col min="6" max="6" width="31.28515625" style="5" customWidth="1"/>
    <col min="7" max="7" width="34.7109375" style="5" customWidth="1"/>
    <col min="8" max="8" width="10.5703125" style="5" bestFit="1" customWidth="1"/>
    <col min="9" max="9" width="68" style="5" bestFit="1" customWidth="1"/>
    <col min="10" max="10" width="7.5703125" style="5" customWidth="1"/>
    <col min="11" max="11" width="21.5703125" style="5" bestFit="1" customWidth="1"/>
    <col min="12" max="12" width="7.5703125" style="5" customWidth="1"/>
    <col min="13" max="13" width="11.5703125" style="5" bestFit="1" customWidth="1"/>
    <col min="14" max="27" width="7.5703125" style="5" customWidth="1"/>
    <col min="28" max="16384" width="15.140625" style="5"/>
  </cols>
  <sheetData>
    <row r="4" spans="1:27">
      <c r="B4" s="14" t="s">
        <v>189</v>
      </c>
      <c r="C4" s="14"/>
      <c r="E4" s="20"/>
      <c r="F4" s="4"/>
      <c r="G4" s="23"/>
      <c r="H4" s="4"/>
      <c r="I4" s="4"/>
      <c r="J4" s="4"/>
      <c r="K4" s="4"/>
      <c r="L4" s="4"/>
      <c r="M4" s="4"/>
      <c r="N4" s="4"/>
      <c r="O4" s="4"/>
      <c r="P4" s="4"/>
      <c r="Q4" s="4"/>
      <c r="R4" s="4"/>
      <c r="S4" s="5">
        <v>0</v>
      </c>
      <c r="T4" s="5">
        <v>3</v>
      </c>
      <c r="U4" s="4"/>
      <c r="V4" s="4"/>
      <c r="W4" s="4"/>
      <c r="X4" s="4"/>
      <c r="Y4" s="4"/>
      <c r="Z4" s="4"/>
      <c r="AA4" s="4"/>
    </row>
    <row r="5" spans="1:27" ht="15" customHeight="1">
      <c r="B5" s="226" t="s">
        <v>190</v>
      </c>
      <c r="C5" s="226"/>
      <c r="D5" s="226"/>
      <c r="E5" s="226"/>
      <c r="F5" s="226"/>
      <c r="G5" s="226"/>
      <c r="H5" s="226"/>
      <c r="I5" s="226"/>
      <c r="J5" s="226"/>
      <c r="K5" s="226"/>
      <c r="S5" s="5">
        <v>0</v>
      </c>
      <c r="T5" s="5">
        <v>2</v>
      </c>
    </row>
    <row r="6" spans="1:27" ht="29.25" customHeight="1">
      <c r="B6" s="226"/>
      <c r="C6" s="226"/>
      <c r="D6" s="226"/>
      <c r="E6" s="226"/>
      <c r="F6" s="226"/>
      <c r="G6" s="226"/>
      <c r="H6" s="226"/>
      <c r="I6" s="226"/>
      <c r="J6" s="226"/>
      <c r="K6" s="226"/>
      <c r="S6" s="5">
        <v>0</v>
      </c>
      <c r="T6" s="5">
        <v>1</v>
      </c>
    </row>
    <row r="7" spans="1:27">
      <c r="B7" s="4"/>
      <c r="C7" s="4"/>
      <c r="D7" s="20" t="s">
        <v>174</v>
      </c>
      <c r="E7" s="20" t="s">
        <v>29</v>
      </c>
      <c r="F7" s="20" t="s">
        <v>30</v>
      </c>
      <c r="G7" s="20" t="s">
        <v>31</v>
      </c>
      <c r="H7" s="20" t="s">
        <v>32</v>
      </c>
      <c r="I7" s="95" t="s">
        <v>33</v>
      </c>
      <c r="J7" s="95" t="s">
        <v>34</v>
      </c>
      <c r="K7" s="95" t="s">
        <v>35</v>
      </c>
      <c r="L7" s="4"/>
      <c r="M7" s="4"/>
      <c r="N7" s="4"/>
      <c r="O7" s="4"/>
      <c r="P7" s="4"/>
      <c r="Q7" s="4"/>
      <c r="R7" s="4"/>
      <c r="S7" s="4"/>
      <c r="T7" s="4"/>
      <c r="U7" s="4"/>
      <c r="V7" s="4"/>
      <c r="W7" s="4"/>
      <c r="X7" s="4"/>
      <c r="Y7" s="4"/>
      <c r="Z7" s="4"/>
      <c r="AA7" s="4"/>
    </row>
    <row r="8" spans="1:27" ht="15.75" customHeight="1">
      <c r="B8" s="4"/>
      <c r="C8" s="6" t="s">
        <v>191</v>
      </c>
      <c r="D8" s="6"/>
      <c r="E8" s="96"/>
      <c r="F8" s="6"/>
      <c r="G8" s="97"/>
      <c r="H8" s="6"/>
      <c r="I8" s="24"/>
      <c r="J8" s="24"/>
      <c r="K8" s="24"/>
      <c r="L8" s="15"/>
      <c r="M8" s="15"/>
      <c r="N8" s="15"/>
      <c r="O8" s="15"/>
      <c r="P8" s="15"/>
      <c r="Q8" s="15"/>
      <c r="R8" s="15"/>
      <c r="S8" s="15"/>
      <c r="T8" s="15"/>
      <c r="U8" s="15"/>
      <c r="V8" s="15"/>
      <c r="W8" s="15"/>
      <c r="X8" s="15"/>
      <c r="Y8" s="15"/>
      <c r="Z8" s="15"/>
      <c r="AA8" s="15"/>
    </row>
    <row r="9" spans="1:27" ht="70.5" customHeight="1">
      <c r="B9" s="98"/>
      <c r="C9" s="175"/>
      <c r="D9" s="237" t="s">
        <v>192</v>
      </c>
      <c r="E9" s="32"/>
      <c r="F9" s="68"/>
      <c r="G9" s="100"/>
      <c r="H9" s="100"/>
      <c r="I9" s="232" t="s">
        <v>193</v>
      </c>
      <c r="J9" s="54">
        <v>0</v>
      </c>
      <c r="K9" s="103">
        <v>3</v>
      </c>
      <c r="L9" s="98"/>
      <c r="M9" s="98"/>
      <c r="N9" s="98"/>
      <c r="O9" s="98"/>
      <c r="P9" s="98"/>
      <c r="Q9" s="98"/>
      <c r="R9" s="98"/>
      <c r="S9" s="98"/>
      <c r="T9" s="98"/>
      <c r="U9" s="98"/>
      <c r="V9" s="98"/>
      <c r="W9" s="98"/>
      <c r="X9" s="98"/>
      <c r="Y9" s="98"/>
      <c r="Z9" s="98"/>
      <c r="AA9" s="98"/>
    </row>
    <row r="10" spans="1:27" ht="84" customHeight="1">
      <c r="A10" s="221"/>
      <c r="B10" s="88"/>
      <c r="C10" s="177"/>
      <c r="D10" s="239" t="s">
        <v>194</v>
      </c>
      <c r="E10" s="45"/>
      <c r="F10" s="66"/>
      <c r="G10" s="104"/>
      <c r="H10" s="57"/>
      <c r="I10" s="83" t="s">
        <v>195</v>
      </c>
      <c r="J10" s="54">
        <v>0</v>
      </c>
      <c r="K10" s="103">
        <v>1</v>
      </c>
      <c r="L10" s="30"/>
      <c r="M10" s="30"/>
      <c r="N10" s="30"/>
      <c r="O10" s="30"/>
      <c r="P10" s="30"/>
      <c r="Q10" s="30"/>
      <c r="R10" s="30"/>
      <c r="S10" s="30"/>
      <c r="T10" s="30"/>
      <c r="U10" s="30"/>
      <c r="V10" s="30"/>
      <c r="W10" s="30"/>
      <c r="X10" s="30"/>
      <c r="Y10" s="30"/>
      <c r="Z10" s="30"/>
      <c r="AA10" s="30"/>
    </row>
    <row r="11" spans="1:27" ht="76.5">
      <c r="B11" s="98"/>
      <c r="C11" s="176"/>
      <c r="D11" s="31" t="s">
        <v>196</v>
      </c>
      <c r="E11" s="32"/>
      <c r="F11" s="99"/>
      <c r="G11" s="100"/>
      <c r="H11" s="101"/>
      <c r="I11" s="102" t="s">
        <v>197</v>
      </c>
      <c r="J11" s="54">
        <v>0</v>
      </c>
      <c r="K11" s="103">
        <v>2</v>
      </c>
      <c r="L11" s="98"/>
      <c r="M11" s="98"/>
      <c r="N11" s="98"/>
      <c r="O11" s="98"/>
      <c r="P11" s="98"/>
      <c r="Q11" s="98"/>
      <c r="R11" s="98"/>
      <c r="S11" s="98"/>
      <c r="T11" s="98"/>
      <c r="U11" s="98"/>
      <c r="V11" s="98"/>
      <c r="W11" s="98"/>
      <c r="X11" s="98"/>
      <c r="Y11" s="98"/>
      <c r="Z11" s="98"/>
      <c r="AA11" s="98"/>
    </row>
    <row r="12" spans="1:27" ht="45.75">
      <c r="B12" s="98"/>
      <c r="C12" s="176"/>
      <c r="D12" s="244" t="s">
        <v>198</v>
      </c>
      <c r="E12" s="32"/>
      <c r="F12" s="68"/>
      <c r="G12" s="104"/>
      <c r="H12" s="105"/>
      <c r="I12" s="55" t="s">
        <v>199</v>
      </c>
      <c r="J12" s="54">
        <v>0</v>
      </c>
      <c r="K12" s="103">
        <v>2</v>
      </c>
      <c r="L12" s="98"/>
      <c r="M12" s="98"/>
      <c r="N12" s="98"/>
      <c r="O12" s="98"/>
      <c r="P12" s="98"/>
      <c r="Q12" s="98"/>
      <c r="R12" s="98"/>
      <c r="S12" s="98"/>
      <c r="T12" s="98"/>
      <c r="U12" s="98"/>
      <c r="V12" s="98"/>
      <c r="W12" s="98"/>
      <c r="X12" s="98"/>
      <c r="Y12" s="98"/>
      <c r="Z12" s="98"/>
      <c r="AA12" s="98"/>
    </row>
    <row r="13" spans="1:27">
      <c r="B13" s="98"/>
      <c r="C13" s="106" t="s">
        <v>200</v>
      </c>
      <c r="D13" s="106"/>
      <c r="E13" s="107"/>
      <c r="F13" s="108"/>
      <c r="G13" s="109"/>
      <c r="H13" s="108"/>
      <c r="I13" s="110"/>
      <c r="J13" s="111"/>
      <c r="K13" s="111"/>
      <c r="L13" s="112"/>
      <c r="M13" s="112"/>
      <c r="N13" s="112"/>
      <c r="O13" s="112"/>
      <c r="P13" s="112"/>
      <c r="Q13" s="112"/>
      <c r="R13" s="112"/>
      <c r="S13" s="112"/>
      <c r="T13" s="112"/>
      <c r="U13" s="112"/>
      <c r="V13" s="112"/>
      <c r="W13" s="112"/>
      <c r="X13" s="112"/>
      <c r="Y13" s="112"/>
      <c r="Z13" s="112"/>
      <c r="AA13" s="112"/>
    </row>
    <row r="14" spans="1:27" ht="153.75" customHeight="1">
      <c r="B14" s="112"/>
      <c r="C14" s="175"/>
      <c r="D14" s="238" t="s">
        <v>201</v>
      </c>
      <c r="E14" s="58"/>
      <c r="F14" s="113"/>
      <c r="G14" s="100"/>
      <c r="H14" s="114"/>
      <c r="I14" s="102" t="s">
        <v>202</v>
      </c>
      <c r="J14" s="115">
        <v>0</v>
      </c>
      <c r="K14" s="116">
        <v>3</v>
      </c>
      <c r="L14" s="98"/>
      <c r="M14" s="98"/>
      <c r="N14" s="98"/>
      <c r="O14" s="98"/>
      <c r="P14" s="98"/>
      <c r="Q14" s="98"/>
      <c r="R14" s="98"/>
      <c r="S14" s="98"/>
      <c r="T14" s="98"/>
      <c r="U14" s="98"/>
      <c r="V14" s="98"/>
      <c r="W14" s="98"/>
      <c r="X14" s="98"/>
      <c r="Y14" s="98"/>
      <c r="Z14" s="98"/>
      <c r="AA14" s="98"/>
    </row>
    <row r="15" spans="1:27" ht="53.45" customHeight="1">
      <c r="B15" s="112"/>
      <c r="C15" s="177"/>
      <c r="D15" s="57" t="s">
        <v>203</v>
      </c>
      <c r="E15" s="54"/>
      <c r="F15" s="57"/>
      <c r="G15" s="104"/>
      <c r="H15" s="57"/>
      <c r="I15" s="55" t="s">
        <v>204</v>
      </c>
      <c r="J15" s="36">
        <v>0</v>
      </c>
      <c r="K15" s="37">
        <v>1</v>
      </c>
      <c r="L15" s="98"/>
      <c r="M15" s="98"/>
      <c r="N15" s="98"/>
      <c r="O15" s="98"/>
      <c r="P15" s="98"/>
      <c r="Q15" s="98"/>
      <c r="R15" s="98"/>
      <c r="S15" s="98"/>
      <c r="T15" s="98"/>
      <c r="U15" s="98"/>
      <c r="V15" s="98"/>
      <c r="W15" s="98"/>
      <c r="X15" s="98"/>
      <c r="Y15" s="98"/>
      <c r="Z15" s="98"/>
      <c r="AA15" s="98"/>
    </row>
    <row r="16" spans="1:27" ht="93" customHeight="1">
      <c r="B16" s="112"/>
      <c r="C16" s="175"/>
      <c r="D16" s="229" t="s">
        <v>205</v>
      </c>
      <c r="E16" s="54"/>
      <c r="F16" s="57"/>
      <c r="G16" s="104"/>
      <c r="H16" s="57"/>
      <c r="I16" s="232" t="s">
        <v>206</v>
      </c>
      <c r="J16" s="36">
        <v>0</v>
      </c>
      <c r="K16" s="37">
        <v>3</v>
      </c>
      <c r="L16" s="98"/>
      <c r="M16" s="98"/>
      <c r="N16" s="98"/>
      <c r="O16" s="98"/>
      <c r="P16" s="98"/>
      <c r="Q16" s="98"/>
      <c r="R16" s="98"/>
      <c r="S16" s="98"/>
      <c r="T16" s="98"/>
      <c r="U16" s="98"/>
      <c r="V16" s="98"/>
      <c r="W16" s="98"/>
      <c r="X16" s="98"/>
      <c r="Y16" s="98"/>
      <c r="Z16" s="98"/>
      <c r="AA16" s="98"/>
    </row>
    <row r="17" spans="2:27" ht="70.900000000000006" customHeight="1">
      <c r="B17" s="112"/>
      <c r="C17" s="175"/>
      <c r="D17" s="234" t="s">
        <v>207</v>
      </c>
      <c r="E17" s="117"/>
      <c r="F17" s="118"/>
      <c r="G17" s="119"/>
      <c r="H17" s="118"/>
      <c r="I17" s="245" t="s">
        <v>208</v>
      </c>
      <c r="J17" s="36">
        <v>0</v>
      </c>
      <c r="K17" s="37">
        <v>3</v>
      </c>
      <c r="L17" s="98"/>
      <c r="M17" s="98"/>
      <c r="N17" s="98"/>
      <c r="O17" s="98"/>
      <c r="P17" s="98"/>
      <c r="Q17" s="98"/>
      <c r="R17" s="98"/>
      <c r="S17" s="98"/>
      <c r="T17" s="98"/>
      <c r="U17" s="98"/>
      <c r="V17" s="98"/>
      <c r="W17" s="98"/>
      <c r="X17" s="98"/>
      <c r="Y17" s="98"/>
      <c r="Z17" s="98"/>
      <c r="AA17" s="98"/>
    </row>
    <row r="18" spans="2:27" ht="58.9" customHeight="1">
      <c r="B18" s="112"/>
      <c r="C18" s="176"/>
      <c r="D18" s="234" t="s">
        <v>209</v>
      </c>
      <c r="E18" s="117"/>
      <c r="F18" s="118"/>
      <c r="G18" s="119"/>
      <c r="H18" s="118"/>
      <c r="I18" s="245" t="s">
        <v>210</v>
      </c>
      <c r="J18" s="36">
        <v>0</v>
      </c>
      <c r="K18" s="37">
        <v>2</v>
      </c>
      <c r="L18" s="98"/>
      <c r="M18" s="98"/>
      <c r="N18" s="98"/>
      <c r="O18" s="98"/>
      <c r="P18" s="98"/>
      <c r="Q18" s="98"/>
      <c r="R18" s="98"/>
      <c r="S18" s="98"/>
      <c r="T18" s="98"/>
      <c r="U18" s="98"/>
      <c r="V18" s="98"/>
      <c r="W18" s="98"/>
      <c r="X18" s="98"/>
      <c r="Y18" s="98"/>
      <c r="Z18" s="98"/>
      <c r="AA18" s="98"/>
    </row>
    <row r="19" spans="2:27" ht="152.25">
      <c r="B19" s="112"/>
      <c r="C19" s="175"/>
      <c r="D19" s="229" t="s">
        <v>211</v>
      </c>
      <c r="E19" s="218"/>
      <c r="F19" s="118"/>
      <c r="G19" s="119"/>
      <c r="H19" s="118"/>
      <c r="I19" s="245" t="s">
        <v>212</v>
      </c>
      <c r="J19" s="36">
        <v>0</v>
      </c>
      <c r="K19" s="37">
        <v>3</v>
      </c>
      <c r="L19" s="98"/>
      <c r="M19" s="98"/>
      <c r="N19" s="98"/>
      <c r="O19" s="98"/>
      <c r="P19" s="98"/>
      <c r="Q19" s="98"/>
      <c r="R19" s="98"/>
      <c r="S19" s="98"/>
      <c r="T19" s="98"/>
      <c r="U19" s="98"/>
      <c r="V19" s="98"/>
      <c r="W19" s="98"/>
      <c r="X19" s="98"/>
      <c r="Y19" s="98"/>
      <c r="Z19" s="98"/>
      <c r="AA19" s="98"/>
    </row>
    <row r="20" spans="2:27" ht="139.5" customHeight="1">
      <c r="B20" s="112"/>
      <c r="C20" s="176"/>
      <c r="D20" s="229" t="s">
        <v>213</v>
      </c>
      <c r="E20" s="209"/>
      <c r="F20" s="208"/>
      <c r="G20" s="119"/>
      <c r="H20" s="118"/>
      <c r="I20" s="245" t="s">
        <v>214</v>
      </c>
      <c r="J20" s="36">
        <v>0</v>
      </c>
      <c r="K20" s="37">
        <v>2</v>
      </c>
      <c r="L20" s="98"/>
      <c r="M20" s="98"/>
      <c r="N20" s="98"/>
      <c r="O20" s="98"/>
      <c r="P20" s="98"/>
      <c r="Q20" s="98"/>
      <c r="R20" s="98"/>
      <c r="S20" s="98"/>
      <c r="T20" s="98"/>
      <c r="U20" s="98"/>
      <c r="V20" s="98"/>
      <c r="W20" s="98"/>
      <c r="X20" s="98"/>
      <c r="Y20" s="98"/>
      <c r="Z20" s="98"/>
      <c r="AA20" s="98"/>
    </row>
    <row r="21" spans="2:27" ht="76.5">
      <c r="B21" s="98"/>
      <c r="C21" s="176"/>
      <c r="D21" s="250" t="s">
        <v>215</v>
      </c>
      <c r="E21" s="32"/>
      <c r="F21" s="68"/>
      <c r="G21" s="104"/>
      <c r="H21" s="105"/>
      <c r="I21" s="232" t="s">
        <v>216</v>
      </c>
      <c r="J21" s="54">
        <v>0</v>
      </c>
      <c r="K21" s="103">
        <v>2</v>
      </c>
      <c r="L21" s="98"/>
      <c r="M21" s="98"/>
      <c r="N21" s="98"/>
      <c r="O21" s="98"/>
      <c r="P21" s="98"/>
      <c r="Q21" s="98"/>
      <c r="R21" s="98"/>
      <c r="S21" s="98"/>
      <c r="T21" s="98"/>
      <c r="U21" s="98"/>
      <c r="V21" s="98"/>
      <c r="W21" s="98"/>
      <c r="X21" s="98"/>
      <c r="Y21" s="98"/>
      <c r="Z21" s="98"/>
      <c r="AA21" s="98"/>
    </row>
    <row r="22" spans="2:27" ht="152.25">
      <c r="B22" s="112"/>
      <c r="C22" s="176"/>
      <c r="D22" s="234" t="s">
        <v>217</v>
      </c>
      <c r="E22" s="117"/>
      <c r="F22" s="118"/>
      <c r="G22" s="119"/>
      <c r="H22" s="118"/>
      <c r="I22" s="245" t="s">
        <v>218</v>
      </c>
      <c r="J22" s="115">
        <v>0</v>
      </c>
      <c r="K22" s="116">
        <v>2</v>
      </c>
      <c r="L22" s="98"/>
      <c r="M22" s="98"/>
      <c r="N22" s="98"/>
      <c r="O22" s="98"/>
      <c r="P22" s="98"/>
      <c r="Q22" s="98"/>
      <c r="R22" s="98"/>
      <c r="S22" s="98"/>
      <c r="T22" s="98"/>
      <c r="U22" s="98"/>
      <c r="V22" s="98"/>
      <c r="W22" s="98"/>
      <c r="X22" s="98"/>
      <c r="Y22" s="98"/>
      <c r="Z22" s="98"/>
      <c r="AA22" s="98"/>
    </row>
    <row r="23" spans="2:27">
      <c r="B23" s="112"/>
      <c r="C23" s="251" t="s">
        <v>219</v>
      </c>
      <c r="D23" s="252"/>
      <c r="E23" s="120"/>
      <c r="F23" s="121"/>
      <c r="G23" s="120"/>
      <c r="H23" s="122"/>
      <c r="I23" s="123"/>
      <c r="J23" s="123"/>
      <c r="K23" s="124"/>
      <c r="L23" s="98"/>
      <c r="M23" s="98"/>
      <c r="N23" s="98"/>
      <c r="O23" s="98"/>
      <c r="P23" s="98"/>
      <c r="Q23" s="98"/>
      <c r="R23" s="98"/>
      <c r="S23" s="98"/>
      <c r="T23" s="98"/>
      <c r="U23" s="98"/>
      <c r="V23" s="98"/>
      <c r="W23" s="98"/>
      <c r="X23" s="98"/>
      <c r="Y23" s="98"/>
      <c r="Z23" s="98"/>
      <c r="AA23" s="98"/>
    </row>
    <row r="24" spans="2:27" ht="92.45" customHeight="1">
      <c r="B24" s="112"/>
      <c r="C24" s="176"/>
      <c r="D24" s="231" t="s">
        <v>220</v>
      </c>
      <c r="E24" s="54"/>
      <c r="F24" s="57"/>
      <c r="G24" s="104"/>
      <c r="H24" s="57"/>
      <c r="I24" s="232" t="s">
        <v>221</v>
      </c>
      <c r="J24" s="54">
        <v>0</v>
      </c>
      <c r="K24" s="37">
        <v>2</v>
      </c>
      <c r="L24" s="98"/>
      <c r="M24" s="98"/>
      <c r="N24" s="98"/>
      <c r="O24" s="98"/>
      <c r="P24" s="98"/>
      <c r="Q24" s="98"/>
      <c r="R24" s="98"/>
      <c r="S24" s="98"/>
      <c r="T24" s="98"/>
      <c r="U24" s="98"/>
      <c r="V24" s="98"/>
      <c r="W24" s="98"/>
      <c r="X24" s="98"/>
      <c r="Y24" s="98"/>
      <c r="Z24" s="98"/>
      <c r="AA24" s="98"/>
    </row>
    <row r="25" spans="2:27" ht="15" customHeight="1">
      <c r="E25" s="16"/>
      <c r="G25" s="18"/>
      <c r="I25" s="125" t="s">
        <v>98</v>
      </c>
      <c r="J25" s="126"/>
      <c r="K25" s="127"/>
      <c r="L25" s="73"/>
      <c r="M25" s="70"/>
    </row>
    <row r="26" spans="2:27" ht="16.5" customHeight="1">
      <c r="E26" s="16"/>
      <c r="G26" s="18"/>
      <c r="H26" s="175"/>
      <c r="I26" s="9" t="s">
        <v>99</v>
      </c>
      <c r="J26" s="10">
        <f>SUM(J9,J14,J16,J17,J19)</f>
        <v>0</v>
      </c>
      <c r="K26" s="10">
        <f>SUM(K9,K14,K16,K17,K19)</f>
        <v>15</v>
      </c>
      <c r="L26" s="12">
        <f>J26/K26</f>
        <v>0</v>
      </c>
      <c r="M26" s="13" t="s">
        <v>100</v>
      </c>
    </row>
    <row r="27" spans="2:27" ht="14.25" customHeight="1">
      <c r="E27" s="16"/>
      <c r="G27" s="18"/>
      <c r="H27" s="176"/>
      <c r="I27" s="9" t="s">
        <v>101</v>
      </c>
      <c r="J27" s="10">
        <f>SUM(J11,J12,J18,J20,J21,J22,J24)</f>
        <v>0</v>
      </c>
      <c r="K27" s="10">
        <f>SUM(K11,K12,K18,K20,K21,K22,K24)</f>
        <v>14</v>
      </c>
      <c r="L27" s="12">
        <f>J27/K27</f>
        <v>0</v>
      </c>
      <c r="M27" s="13" t="s">
        <v>100</v>
      </c>
    </row>
    <row r="28" spans="2:27" ht="13.5" customHeight="1">
      <c r="E28" s="16"/>
      <c r="G28" s="18"/>
      <c r="H28" s="177"/>
      <c r="I28" s="9" t="s">
        <v>102</v>
      </c>
      <c r="J28" s="10">
        <f>SUM(J10,J15)</f>
        <v>0</v>
      </c>
      <c r="K28" s="10">
        <f>SUM(K10,K15)</f>
        <v>2</v>
      </c>
      <c r="L28" s="12">
        <f>J28/K28</f>
        <v>0</v>
      </c>
      <c r="M28" s="13" t="s">
        <v>100</v>
      </c>
    </row>
    <row r="29" spans="2:27" ht="15.75" customHeight="1">
      <c r="E29" s="16"/>
      <c r="G29" s="18"/>
      <c r="I29" s="9" t="s">
        <v>103</v>
      </c>
      <c r="J29" s="11">
        <f>SUM(J26:J28)</f>
        <v>0</v>
      </c>
      <c r="K29" s="11">
        <f>SUM(K26:K28)</f>
        <v>31</v>
      </c>
      <c r="L29" s="12">
        <f>J29/K29</f>
        <v>0</v>
      </c>
      <c r="M29" s="13" t="s">
        <v>100</v>
      </c>
    </row>
    <row r="30" spans="2:27">
      <c r="E30" s="16"/>
      <c r="G30" s="18"/>
    </row>
    <row r="31" spans="2:27">
      <c r="E31" s="16"/>
      <c r="G31" s="18"/>
    </row>
    <row r="32" spans="2:27">
      <c r="E32" s="16"/>
      <c r="G32" s="18"/>
    </row>
    <row r="33" spans="5:7">
      <c r="E33" s="16"/>
      <c r="G33" s="18"/>
    </row>
    <row r="34" spans="5:7">
      <c r="E34" s="16"/>
      <c r="G34" s="18"/>
    </row>
    <row r="35" spans="5:7">
      <c r="E35" s="16"/>
      <c r="G35" s="18"/>
    </row>
    <row r="36" spans="5:7">
      <c r="E36" s="16"/>
      <c r="G36" s="18"/>
    </row>
    <row r="37" spans="5:7">
      <c r="E37" s="16"/>
      <c r="G37" s="18"/>
    </row>
    <row r="38" spans="5:7">
      <c r="E38" s="16"/>
      <c r="G38" s="18"/>
    </row>
    <row r="39" spans="5:7">
      <c r="E39" s="16"/>
      <c r="G39" s="18"/>
    </row>
    <row r="40" spans="5:7">
      <c r="E40" s="16"/>
      <c r="G40" s="18"/>
    </row>
    <row r="41" spans="5:7">
      <c r="E41" s="16"/>
      <c r="G41" s="18"/>
    </row>
    <row r="42" spans="5:7">
      <c r="E42" s="16"/>
      <c r="G42" s="18"/>
    </row>
    <row r="43" spans="5:7">
      <c r="E43" s="16"/>
      <c r="G43" s="18"/>
    </row>
    <row r="44" spans="5:7">
      <c r="E44" s="16"/>
      <c r="G44" s="18"/>
    </row>
    <row r="45" spans="5:7">
      <c r="E45" s="16"/>
      <c r="G45" s="18"/>
    </row>
    <row r="46" spans="5:7">
      <c r="E46" s="16"/>
      <c r="G46" s="18"/>
    </row>
    <row r="47" spans="5:7">
      <c r="E47" s="16"/>
      <c r="G47" s="18"/>
    </row>
    <row r="48" spans="5:7">
      <c r="E48" s="16"/>
      <c r="G48" s="18"/>
    </row>
    <row r="49" spans="5:7">
      <c r="E49" s="16"/>
      <c r="G49" s="18"/>
    </row>
    <row r="50" spans="5:7">
      <c r="E50" s="16"/>
      <c r="G50" s="18"/>
    </row>
    <row r="51" spans="5:7">
      <c r="E51" s="16"/>
      <c r="G51" s="18"/>
    </row>
    <row r="52" spans="5:7">
      <c r="E52" s="16"/>
      <c r="G52" s="18"/>
    </row>
    <row r="53" spans="5:7">
      <c r="E53" s="16"/>
      <c r="G53" s="18"/>
    </row>
    <row r="54" spans="5:7">
      <c r="E54" s="16"/>
      <c r="G54" s="18"/>
    </row>
    <row r="55" spans="5:7">
      <c r="E55" s="16"/>
      <c r="G55" s="18"/>
    </row>
    <row r="56" spans="5:7">
      <c r="E56" s="16"/>
      <c r="G56" s="18"/>
    </row>
    <row r="57" spans="5:7">
      <c r="E57" s="16"/>
      <c r="G57" s="18"/>
    </row>
    <row r="58" spans="5:7">
      <c r="E58" s="16"/>
      <c r="G58" s="18"/>
    </row>
    <row r="59" spans="5:7">
      <c r="E59" s="16"/>
      <c r="G59" s="18"/>
    </row>
    <row r="60" spans="5:7">
      <c r="E60" s="16"/>
      <c r="G60" s="18"/>
    </row>
    <row r="61" spans="5:7">
      <c r="E61" s="16"/>
      <c r="G61" s="18"/>
    </row>
    <row r="62" spans="5:7">
      <c r="E62" s="16"/>
      <c r="G62" s="18"/>
    </row>
    <row r="63" spans="5:7">
      <c r="E63" s="16"/>
      <c r="G63" s="18"/>
    </row>
    <row r="64" spans="5:7">
      <c r="E64" s="16"/>
      <c r="G64" s="18"/>
    </row>
    <row r="65" spans="5:7">
      <c r="E65" s="16"/>
      <c r="G65" s="18"/>
    </row>
    <row r="66" spans="5:7">
      <c r="E66" s="16"/>
      <c r="G66" s="18"/>
    </row>
    <row r="67" spans="5:7">
      <c r="E67" s="16"/>
      <c r="G67" s="18"/>
    </row>
    <row r="68" spans="5:7">
      <c r="E68" s="16"/>
      <c r="G68" s="18"/>
    </row>
    <row r="69" spans="5:7">
      <c r="E69" s="16"/>
      <c r="G69" s="18"/>
    </row>
    <row r="70" spans="5:7">
      <c r="E70" s="16"/>
      <c r="G70" s="18"/>
    </row>
    <row r="71" spans="5:7">
      <c r="E71" s="16"/>
      <c r="G71" s="18"/>
    </row>
    <row r="72" spans="5:7">
      <c r="E72" s="16"/>
      <c r="G72" s="18"/>
    </row>
    <row r="73" spans="5:7">
      <c r="E73" s="16"/>
      <c r="G73" s="18"/>
    </row>
    <row r="74" spans="5:7">
      <c r="E74" s="16"/>
      <c r="G74" s="18"/>
    </row>
    <row r="75" spans="5:7">
      <c r="E75" s="16"/>
      <c r="G75" s="18"/>
    </row>
    <row r="76" spans="5:7">
      <c r="E76" s="16"/>
      <c r="G76" s="18"/>
    </row>
    <row r="77" spans="5:7">
      <c r="E77" s="16"/>
      <c r="G77" s="18"/>
    </row>
    <row r="78" spans="5:7">
      <c r="E78" s="16"/>
      <c r="G78" s="18"/>
    </row>
    <row r="79" spans="5:7">
      <c r="E79" s="16"/>
      <c r="G79" s="18"/>
    </row>
    <row r="80" spans="5:7">
      <c r="E80" s="16"/>
      <c r="G80" s="18"/>
    </row>
    <row r="81" spans="5:7">
      <c r="E81" s="16"/>
      <c r="G81" s="18"/>
    </row>
    <row r="82" spans="5:7">
      <c r="E82" s="16"/>
      <c r="G82" s="18"/>
    </row>
    <row r="83" spans="5:7">
      <c r="E83" s="16"/>
      <c r="G83" s="18"/>
    </row>
    <row r="84" spans="5:7">
      <c r="E84" s="16"/>
      <c r="G84" s="18"/>
    </row>
    <row r="85" spans="5:7">
      <c r="E85" s="16"/>
      <c r="G85" s="18"/>
    </row>
    <row r="86" spans="5:7">
      <c r="E86" s="16"/>
      <c r="G86" s="18"/>
    </row>
    <row r="87" spans="5:7">
      <c r="E87" s="16"/>
      <c r="G87" s="18"/>
    </row>
    <row r="88" spans="5:7">
      <c r="E88" s="16"/>
      <c r="G88" s="18"/>
    </row>
    <row r="89" spans="5:7">
      <c r="E89" s="16"/>
      <c r="G89" s="18"/>
    </row>
    <row r="90" spans="5:7">
      <c r="E90" s="16"/>
      <c r="G90" s="18"/>
    </row>
    <row r="91" spans="5:7">
      <c r="E91" s="16"/>
      <c r="G91" s="18"/>
    </row>
    <row r="92" spans="5:7">
      <c r="E92" s="16"/>
      <c r="G92" s="18"/>
    </row>
    <row r="93" spans="5:7">
      <c r="E93" s="16"/>
      <c r="G93" s="18"/>
    </row>
    <row r="94" spans="5:7">
      <c r="E94" s="16"/>
      <c r="G94" s="18"/>
    </row>
    <row r="95" spans="5:7">
      <c r="E95" s="16"/>
      <c r="G95" s="18"/>
    </row>
    <row r="96" spans="5:7">
      <c r="E96" s="16"/>
      <c r="G96" s="18"/>
    </row>
    <row r="97" spans="5:7">
      <c r="E97" s="16"/>
      <c r="G97" s="18"/>
    </row>
    <row r="98" spans="5:7">
      <c r="E98" s="16"/>
      <c r="G98" s="18"/>
    </row>
    <row r="99" spans="5:7">
      <c r="E99" s="16"/>
      <c r="G99" s="18"/>
    </row>
    <row r="100" spans="5:7">
      <c r="E100" s="16"/>
      <c r="G100" s="18"/>
    </row>
    <row r="101" spans="5:7">
      <c r="E101" s="16"/>
      <c r="G101" s="18"/>
    </row>
    <row r="102" spans="5:7">
      <c r="E102" s="16"/>
      <c r="G102" s="18"/>
    </row>
    <row r="103" spans="5:7">
      <c r="E103" s="16"/>
      <c r="G103" s="18"/>
    </row>
    <row r="104" spans="5:7">
      <c r="E104" s="16"/>
      <c r="G104" s="18"/>
    </row>
    <row r="105" spans="5:7">
      <c r="E105" s="16"/>
      <c r="G105" s="18"/>
    </row>
    <row r="106" spans="5:7">
      <c r="E106" s="16"/>
      <c r="G106" s="18"/>
    </row>
    <row r="107" spans="5:7">
      <c r="E107" s="16"/>
      <c r="G107" s="18"/>
    </row>
    <row r="108" spans="5:7">
      <c r="E108" s="16"/>
      <c r="G108" s="18"/>
    </row>
    <row r="109" spans="5:7">
      <c r="E109" s="16"/>
      <c r="G109" s="18"/>
    </row>
    <row r="110" spans="5:7">
      <c r="E110" s="16"/>
      <c r="G110" s="18"/>
    </row>
    <row r="111" spans="5:7">
      <c r="E111" s="16"/>
      <c r="G111" s="18"/>
    </row>
    <row r="112" spans="5:7">
      <c r="E112" s="16"/>
      <c r="G112" s="18"/>
    </row>
    <row r="113" spans="5:7">
      <c r="E113" s="16"/>
      <c r="G113" s="18"/>
    </row>
    <row r="114" spans="5:7">
      <c r="E114" s="16"/>
      <c r="G114" s="18"/>
    </row>
    <row r="115" spans="5:7">
      <c r="E115" s="16"/>
      <c r="G115" s="18"/>
    </row>
    <row r="116" spans="5:7">
      <c r="E116" s="16"/>
      <c r="G116" s="18"/>
    </row>
    <row r="117" spans="5:7">
      <c r="E117" s="16"/>
      <c r="G117" s="18"/>
    </row>
    <row r="118" spans="5:7">
      <c r="E118" s="16"/>
      <c r="G118" s="18"/>
    </row>
    <row r="119" spans="5:7">
      <c r="E119" s="16"/>
      <c r="G119" s="18"/>
    </row>
    <row r="120" spans="5:7">
      <c r="E120" s="16"/>
      <c r="G120" s="18"/>
    </row>
    <row r="121" spans="5:7">
      <c r="E121" s="16"/>
      <c r="G121" s="18"/>
    </row>
    <row r="122" spans="5:7">
      <c r="E122" s="16"/>
      <c r="G122" s="18"/>
    </row>
    <row r="123" spans="5:7">
      <c r="E123" s="16"/>
      <c r="G123" s="18"/>
    </row>
    <row r="124" spans="5:7">
      <c r="E124" s="16"/>
      <c r="G124" s="18"/>
    </row>
    <row r="125" spans="5:7">
      <c r="E125" s="16"/>
      <c r="G125" s="18"/>
    </row>
    <row r="126" spans="5:7">
      <c r="E126" s="16"/>
      <c r="G126" s="18"/>
    </row>
    <row r="127" spans="5:7">
      <c r="E127" s="16"/>
      <c r="G127" s="18"/>
    </row>
    <row r="128" spans="5:7">
      <c r="E128" s="16"/>
      <c r="G128" s="18"/>
    </row>
    <row r="129" spans="5:7">
      <c r="E129" s="16"/>
      <c r="G129" s="18"/>
    </row>
    <row r="130" spans="5:7">
      <c r="E130" s="16"/>
      <c r="G130" s="18"/>
    </row>
    <row r="131" spans="5:7">
      <c r="E131" s="16"/>
      <c r="G131" s="18"/>
    </row>
    <row r="132" spans="5:7">
      <c r="E132" s="16"/>
      <c r="G132" s="18"/>
    </row>
    <row r="133" spans="5:7">
      <c r="E133" s="16"/>
      <c r="G133" s="18"/>
    </row>
    <row r="134" spans="5:7">
      <c r="E134" s="16"/>
      <c r="G134" s="18"/>
    </row>
    <row r="135" spans="5:7">
      <c r="E135" s="16"/>
      <c r="G135" s="18"/>
    </row>
    <row r="136" spans="5:7">
      <c r="E136" s="16"/>
      <c r="G136" s="18"/>
    </row>
    <row r="137" spans="5:7">
      <c r="E137" s="16"/>
      <c r="G137" s="18"/>
    </row>
    <row r="138" spans="5:7">
      <c r="E138" s="16"/>
      <c r="G138" s="18"/>
    </row>
    <row r="139" spans="5:7">
      <c r="E139" s="16"/>
      <c r="G139" s="18"/>
    </row>
    <row r="140" spans="5:7">
      <c r="E140" s="16"/>
      <c r="G140" s="18"/>
    </row>
    <row r="141" spans="5:7">
      <c r="E141" s="16"/>
      <c r="G141" s="18"/>
    </row>
    <row r="142" spans="5:7">
      <c r="E142" s="16"/>
      <c r="G142" s="18"/>
    </row>
    <row r="143" spans="5:7">
      <c r="E143" s="16"/>
      <c r="G143" s="18"/>
    </row>
    <row r="144" spans="5:7">
      <c r="E144" s="16"/>
      <c r="G144" s="18"/>
    </row>
    <row r="145" spans="5:7">
      <c r="E145" s="16"/>
      <c r="G145" s="18"/>
    </row>
    <row r="146" spans="5:7">
      <c r="E146" s="16"/>
      <c r="G146" s="18"/>
    </row>
    <row r="147" spans="5:7">
      <c r="E147" s="16"/>
      <c r="G147" s="18"/>
    </row>
    <row r="148" spans="5:7">
      <c r="E148" s="16"/>
      <c r="G148" s="18"/>
    </row>
    <row r="149" spans="5:7">
      <c r="E149" s="16"/>
      <c r="G149" s="18"/>
    </row>
    <row r="150" spans="5:7">
      <c r="E150" s="16"/>
      <c r="G150" s="18"/>
    </row>
    <row r="151" spans="5:7">
      <c r="E151" s="16"/>
      <c r="G151" s="18"/>
    </row>
    <row r="152" spans="5:7">
      <c r="E152" s="16"/>
      <c r="G152" s="18"/>
    </row>
    <row r="153" spans="5:7">
      <c r="E153" s="16"/>
      <c r="G153" s="18"/>
    </row>
    <row r="154" spans="5:7">
      <c r="E154" s="16"/>
      <c r="G154" s="18"/>
    </row>
    <row r="155" spans="5:7">
      <c r="E155" s="16"/>
      <c r="G155" s="18"/>
    </row>
    <row r="156" spans="5:7">
      <c r="E156" s="16"/>
      <c r="G156" s="18"/>
    </row>
    <row r="157" spans="5:7">
      <c r="E157" s="16"/>
      <c r="G157" s="18"/>
    </row>
    <row r="158" spans="5:7">
      <c r="E158" s="16"/>
      <c r="G158" s="18"/>
    </row>
    <row r="159" spans="5:7">
      <c r="E159" s="16"/>
      <c r="G159" s="18"/>
    </row>
    <row r="160" spans="5:7">
      <c r="E160" s="16"/>
      <c r="G160" s="18"/>
    </row>
    <row r="161" spans="5:7">
      <c r="E161" s="16"/>
      <c r="G161" s="18"/>
    </row>
    <row r="162" spans="5:7">
      <c r="E162" s="16"/>
      <c r="G162" s="18"/>
    </row>
    <row r="163" spans="5:7">
      <c r="E163" s="16"/>
      <c r="G163" s="18"/>
    </row>
    <row r="164" spans="5:7">
      <c r="E164" s="16"/>
      <c r="G164" s="18"/>
    </row>
    <row r="165" spans="5:7">
      <c r="E165" s="16"/>
      <c r="G165" s="18"/>
    </row>
    <row r="166" spans="5:7">
      <c r="E166" s="16"/>
      <c r="G166" s="18"/>
    </row>
    <row r="167" spans="5:7">
      <c r="E167" s="16"/>
      <c r="G167" s="18"/>
    </row>
    <row r="168" spans="5:7">
      <c r="E168" s="16"/>
      <c r="G168" s="18"/>
    </row>
    <row r="169" spans="5:7">
      <c r="E169" s="16"/>
      <c r="G169" s="18"/>
    </row>
    <row r="170" spans="5:7">
      <c r="E170" s="16"/>
      <c r="G170" s="18"/>
    </row>
    <row r="171" spans="5:7">
      <c r="E171" s="16"/>
      <c r="G171" s="18"/>
    </row>
    <row r="172" spans="5:7">
      <c r="E172" s="16"/>
      <c r="G172" s="18"/>
    </row>
    <row r="173" spans="5:7">
      <c r="E173" s="16"/>
      <c r="G173" s="18"/>
    </row>
    <row r="174" spans="5:7">
      <c r="E174" s="16"/>
      <c r="G174" s="18"/>
    </row>
    <row r="175" spans="5:7">
      <c r="E175" s="16"/>
      <c r="G175" s="18"/>
    </row>
    <row r="176" spans="5:7">
      <c r="E176" s="16"/>
      <c r="G176" s="18"/>
    </row>
    <row r="177" spans="5:7">
      <c r="E177" s="16"/>
      <c r="G177" s="18"/>
    </row>
    <row r="178" spans="5:7">
      <c r="E178" s="16"/>
      <c r="G178" s="18"/>
    </row>
    <row r="179" spans="5:7">
      <c r="E179" s="16"/>
      <c r="G179" s="18"/>
    </row>
    <row r="180" spans="5:7">
      <c r="E180" s="16"/>
      <c r="G180" s="18"/>
    </row>
    <row r="181" spans="5:7">
      <c r="E181" s="16"/>
      <c r="G181" s="18"/>
    </row>
    <row r="182" spans="5:7">
      <c r="E182" s="16"/>
      <c r="G182" s="18"/>
    </row>
    <row r="183" spans="5:7">
      <c r="E183" s="16"/>
      <c r="G183" s="18"/>
    </row>
    <row r="184" spans="5:7">
      <c r="E184" s="16"/>
      <c r="G184" s="18"/>
    </row>
    <row r="185" spans="5:7">
      <c r="E185" s="16"/>
      <c r="G185" s="18"/>
    </row>
    <row r="186" spans="5:7">
      <c r="E186" s="16"/>
      <c r="G186" s="18"/>
    </row>
    <row r="187" spans="5:7">
      <c r="E187" s="16"/>
      <c r="G187" s="18"/>
    </row>
    <row r="188" spans="5:7">
      <c r="E188" s="16"/>
      <c r="G188" s="18"/>
    </row>
    <row r="189" spans="5:7">
      <c r="E189" s="16"/>
      <c r="G189" s="18"/>
    </row>
    <row r="190" spans="5:7">
      <c r="E190" s="16"/>
      <c r="G190" s="18"/>
    </row>
    <row r="191" spans="5:7">
      <c r="E191" s="16"/>
      <c r="G191" s="18"/>
    </row>
    <row r="192" spans="5:7">
      <c r="E192" s="16"/>
      <c r="G192" s="18"/>
    </row>
    <row r="193" spans="5:7">
      <c r="E193" s="16"/>
      <c r="G193" s="18"/>
    </row>
    <row r="194" spans="5:7">
      <c r="E194" s="16"/>
      <c r="G194" s="18"/>
    </row>
    <row r="195" spans="5:7">
      <c r="E195" s="16"/>
      <c r="G195" s="18"/>
    </row>
    <row r="196" spans="5:7">
      <c r="E196" s="16"/>
      <c r="G196" s="18"/>
    </row>
    <row r="197" spans="5:7">
      <c r="E197" s="16"/>
      <c r="G197" s="18"/>
    </row>
    <row r="198" spans="5:7">
      <c r="E198" s="16"/>
      <c r="G198" s="18"/>
    </row>
    <row r="199" spans="5:7">
      <c r="E199" s="16"/>
      <c r="G199" s="18"/>
    </row>
    <row r="200" spans="5:7">
      <c r="E200" s="16"/>
      <c r="G200" s="18"/>
    </row>
    <row r="201" spans="5:7">
      <c r="E201" s="16"/>
      <c r="G201" s="18"/>
    </row>
    <row r="202" spans="5:7">
      <c r="E202" s="16"/>
      <c r="G202" s="18"/>
    </row>
    <row r="203" spans="5:7">
      <c r="E203" s="16"/>
      <c r="G203" s="18"/>
    </row>
    <row r="204" spans="5:7">
      <c r="E204" s="16"/>
      <c r="G204" s="18"/>
    </row>
    <row r="205" spans="5:7">
      <c r="E205" s="16"/>
      <c r="G205" s="18"/>
    </row>
    <row r="206" spans="5:7">
      <c r="E206" s="16"/>
      <c r="G206" s="18"/>
    </row>
    <row r="207" spans="5:7">
      <c r="E207" s="16"/>
      <c r="G207" s="18"/>
    </row>
    <row r="208" spans="5:7">
      <c r="E208" s="16"/>
      <c r="G208" s="18"/>
    </row>
    <row r="209" spans="5:7">
      <c r="E209" s="16"/>
      <c r="G209" s="18"/>
    </row>
    <row r="210" spans="5:7">
      <c r="E210" s="16"/>
      <c r="G210" s="18"/>
    </row>
    <row r="211" spans="5:7">
      <c r="E211" s="16"/>
      <c r="G211" s="18"/>
    </row>
    <row r="212" spans="5:7">
      <c r="E212" s="16"/>
      <c r="G212" s="18"/>
    </row>
    <row r="213" spans="5:7">
      <c r="E213" s="16"/>
      <c r="G213" s="18"/>
    </row>
    <row r="214" spans="5:7">
      <c r="E214" s="16"/>
      <c r="G214" s="18"/>
    </row>
    <row r="215" spans="5:7">
      <c r="E215" s="16"/>
      <c r="G215" s="18"/>
    </row>
    <row r="216" spans="5:7">
      <c r="E216" s="16"/>
      <c r="G216" s="18"/>
    </row>
    <row r="217" spans="5:7">
      <c r="E217" s="16"/>
      <c r="G217" s="18"/>
    </row>
    <row r="218" spans="5:7">
      <c r="E218" s="16"/>
      <c r="G218" s="18"/>
    </row>
    <row r="219" spans="5:7">
      <c r="E219" s="16"/>
      <c r="G219" s="18"/>
    </row>
    <row r="220" spans="5:7">
      <c r="E220" s="16"/>
      <c r="G220" s="18"/>
    </row>
    <row r="221" spans="5:7">
      <c r="E221" s="16"/>
      <c r="G221" s="18"/>
    </row>
    <row r="222" spans="5:7">
      <c r="E222" s="16"/>
      <c r="G222" s="18"/>
    </row>
    <row r="223" spans="5:7">
      <c r="E223" s="16"/>
      <c r="G223" s="18"/>
    </row>
    <row r="224" spans="5:7">
      <c r="E224" s="16"/>
      <c r="G224" s="18"/>
    </row>
    <row r="225" spans="5:7">
      <c r="E225" s="16"/>
      <c r="G225" s="18"/>
    </row>
    <row r="226" spans="5:7">
      <c r="E226" s="16"/>
      <c r="G226" s="18"/>
    </row>
    <row r="227" spans="5:7">
      <c r="E227" s="16"/>
      <c r="G227" s="18"/>
    </row>
    <row r="228" spans="5:7">
      <c r="E228" s="16"/>
      <c r="G228" s="18"/>
    </row>
    <row r="229" spans="5:7">
      <c r="E229" s="16"/>
      <c r="G229" s="18"/>
    </row>
    <row r="230" spans="5:7">
      <c r="E230" s="16"/>
      <c r="G230" s="18"/>
    </row>
    <row r="231" spans="5:7">
      <c r="E231" s="16"/>
      <c r="G231" s="18"/>
    </row>
    <row r="232" spans="5:7">
      <c r="E232" s="16"/>
      <c r="G232" s="18"/>
    </row>
    <row r="233" spans="5:7">
      <c r="E233" s="16"/>
      <c r="G233" s="18"/>
    </row>
    <row r="234" spans="5:7">
      <c r="E234" s="16"/>
      <c r="G234" s="18"/>
    </row>
    <row r="235" spans="5:7">
      <c r="E235" s="16"/>
      <c r="G235" s="18"/>
    </row>
    <row r="236" spans="5:7">
      <c r="E236" s="16"/>
      <c r="G236" s="18"/>
    </row>
    <row r="237" spans="5:7">
      <c r="E237" s="16"/>
      <c r="G237" s="18"/>
    </row>
    <row r="238" spans="5:7">
      <c r="E238" s="16"/>
      <c r="G238" s="18"/>
    </row>
    <row r="239" spans="5:7">
      <c r="E239" s="16"/>
      <c r="G239" s="18"/>
    </row>
    <row r="240" spans="5:7">
      <c r="E240" s="16"/>
      <c r="G240" s="18"/>
    </row>
    <row r="241" spans="5:7">
      <c r="E241" s="16"/>
      <c r="G241" s="18"/>
    </row>
    <row r="242" spans="5:7">
      <c r="E242" s="16"/>
      <c r="G242" s="18"/>
    </row>
    <row r="243" spans="5:7">
      <c r="E243" s="16"/>
      <c r="G243" s="18"/>
    </row>
    <row r="244" spans="5:7">
      <c r="E244" s="16"/>
      <c r="G244" s="18"/>
    </row>
    <row r="245" spans="5:7">
      <c r="E245" s="16"/>
      <c r="G245" s="18"/>
    </row>
    <row r="246" spans="5:7">
      <c r="E246" s="16"/>
      <c r="G246" s="18"/>
    </row>
    <row r="247" spans="5:7">
      <c r="E247" s="16"/>
      <c r="G247" s="18"/>
    </row>
    <row r="248" spans="5:7">
      <c r="E248" s="16"/>
      <c r="G248" s="18"/>
    </row>
    <row r="249" spans="5:7">
      <c r="E249" s="16"/>
      <c r="G249" s="18"/>
    </row>
    <row r="250" spans="5:7">
      <c r="E250" s="16"/>
      <c r="G250" s="18"/>
    </row>
    <row r="251" spans="5:7">
      <c r="E251" s="16"/>
      <c r="G251" s="18"/>
    </row>
    <row r="252" spans="5:7">
      <c r="E252" s="16"/>
      <c r="G252" s="18"/>
    </row>
    <row r="253" spans="5:7">
      <c r="E253" s="16"/>
      <c r="G253" s="18"/>
    </row>
    <row r="254" spans="5:7">
      <c r="E254" s="16"/>
      <c r="G254" s="18"/>
    </row>
    <row r="255" spans="5:7">
      <c r="E255" s="16"/>
      <c r="G255" s="18"/>
    </row>
    <row r="256" spans="5:7">
      <c r="E256" s="16"/>
      <c r="G256" s="18"/>
    </row>
    <row r="257" spans="5:7">
      <c r="E257" s="16"/>
      <c r="G257" s="18"/>
    </row>
    <row r="258" spans="5:7">
      <c r="E258" s="16"/>
      <c r="G258" s="18"/>
    </row>
    <row r="259" spans="5:7">
      <c r="E259" s="16"/>
      <c r="G259" s="18"/>
    </row>
    <row r="260" spans="5:7">
      <c r="E260" s="16"/>
      <c r="G260" s="18"/>
    </row>
    <row r="261" spans="5:7">
      <c r="E261" s="16"/>
      <c r="G261" s="18"/>
    </row>
    <row r="262" spans="5:7">
      <c r="E262" s="16"/>
      <c r="G262" s="18"/>
    </row>
    <row r="263" spans="5:7">
      <c r="E263" s="16"/>
      <c r="G263" s="18"/>
    </row>
    <row r="264" spans="5:7">
      <c r="E264" s="16"/>
      <c r="G264" s="18"/>
    </row>
    <row r="265" spans="5:7">
      <c r="E265" s="16"/>
      <c r="G265" s="18"/>
    </row>
    <row r="266" spans="5:7">
      <c r="E266" s="16"/>
      <c r="G266" s="18"/>
    </row>
    <row r="267" spans="5:7">
      <c r="E267" s="16"/>
      <c r="G267" s="18"/>
    </row>
    <row r="268" spans="5:7">
      <c r="E268" s="16"/>
      <c r="G268" s="18"/>
    </row>
    <row r="269" spans="5:7">
      <c r="E269" s="16"/>
      <c r="G269" s="18"/>
    </row>
    <row r="270" spans="5:7">
      <c r="E270" s="16"/>
      <c r="G270" s="18"/>
    </row>
    <row r="271" spans="5:7">
      <c r="E271" s="16"/>
      <c r="G271" s="18"/>
    </row>
    <row r="272" spans="5:7">
      <c r="E272" s="16"/>
      <c r="G272" s="18"/>
    </row>
    <row r="273" spans="5:7">
      <c r="E273" s="16"/>
      <c r="G273" s="18"/>
    </row>
    <row r="274" spans="5:7">
      <c r="E274" s="16"/>
      <c r="G274" s="18"/>
    </row>
    <row r="275" spans="5:7">
      <c r="E275" s="16"/>
      <c r="G275" s="18"/>
    </row>
    <row r="276" spans="5:7">
      <c r="E276" s="16"/>
      <c r="G276" s="18"/>
    </row>
    <row r="277" spans="5:7">
      <c r="E277" s="16"/>
      <c r="G277" s="18"/>
    </row>
    <row r="278" spans="5:7">
      <c r="E278" s="16"/>
      <c r="G278" s="18"/>
    </row>
    <row r="279" spans="5:7">
      <c r="E279" s="16"/>
      <c r="G279" s="18"/>
    </row>
    <row r="280" spans="5:7">
      <c r="E280" s="16"/>
      <c r="G280" s="18"/>
    </row>
    <row r="281" spans="5:7">
      <c r="E281" s="16"/>
      <c r="G281" s="18"/>
    </row>
    <row r="282" spans="5:7">
      <c r="E282" s="16"/>
      <c r="G282" s="18"/>
    </row>
    <row r="283" spans="5:7">
      <c r="E283" s="16"/>
      <c r="G283" s="18"/>
    </row>
    <row r="284" spans="5:7">
      <c r="E284" s="16"/>
      <c r="G284" s="18"/>
    </row>
    <row r="285" spans="5:7">
      <c r="E285" s="16"/>
      <c r="G285" s="18"/>
    </row>
    <row r="286" spans="5:7">
      <c r="E286" s="16"/>
      <c r="G286" s="18"/>
    </row>
    <row r="287" spans="5:7">
      <c r="E287" s="16"/>
      <c r="G287" s="18"/>
    </row>
    <row r="288" spans="5:7">
      <c r="E288" s="16"/>
      <c r="G288" s="18"/>
    </row>
    <row r="289" spans="5:7">
      <c r="E289" s="16"/>
      <c r="G289" s="18"/>
    </row>
    <row r="290" spans="5:7">
      <c r="E290" s="16"/>
      <c r="G290" s="18"/>
    </row>
    <row r="291" spans="5:7">
      <c r="E291" s="16"/>
      <c r="G291" s="18"/>
    </row>
    <row r="292" spans="5:7">
      <c r="E292" s="16"/>
      <c r="G292" s="18"/>
    </row>
    <row r="293" spans="5:7">
      <c r="E293" s="16"/>
      <c r="G293" s="18"/>
    </row>
    <row r="294" spans="5:7">
      <c r="E294" s="16"/>
      <c r="G294" s="18"/>
    </row>
    <row r="295" spans="5:7">
      <c r="E295" s="16"/>
      <c r="G295" s="18"/>
    </row>
    <row r="296" spans="5:7">
      <c r="E296" s="16"/>
      <c r="G296" s="18"/>
    </row>
    <row r="297" spans="5:7">
      <c r="E297" s="16"/>
      <c r="G297" s="18"/>
    </row>
    <row r="298" spans="5:7">
      <c r="E298" s="16"/>
      <c r="G298" s="18"/>
    </row>
    <row r="299" spans="5:7">
      <c r="E299" s="16"/>
      <c r="G299" s="18"/>
    </row>
    <row r="300" spans="5:7">
      <c r="E300" s="16"/>
      <c r="G300" s="18"/>
    </row>
    <row r="301" spans="5:7">
      <c r="E301" s="16"/>
      <c r="G301" s="18"/>
    </row>
    <row r="302" spans="5:7">
      <c r="E302" s="16"/>
      <c r="G302" s="18"/>
    </row>
    <row r="303" spans="5:7">
      <c r="E303" s="16"/>
      <c r="G303" s="18"/>
    </row>
    <row r="304" spans="5:7">
      <c r="E304" s="16"/>
      <c r="G304" s="18"/>
    </row>
    <row r="305" spans="5:7">
      <c r="E305" s="16"/>
      <c r="G305" s="18"/>
    </row>
    <row r="306" spans="5:7">
      <c r="E306" s="16"/>
      <c r="G306" s="18"/>
    </row>
    <row r="307" spans="5:7">
      <c r="E307" s="16"/>
      <c r="G307" s="18"/>
    </row>
    <row r="308" spans="5:7">
      <c r="E308" s="16"/>
      <c r="G308" s="18"/>
    </row>
    <row r="309" spans="5:7">
      <c r="E309" s="16"/>
      <c r="G309" s="18"/>
    </row>
    <row r="310" spans="5:7">
      <c r="E310" s="16"/>
      <c r="G310" s="18"/>
    </row>
    <row r="311" spans="5:7">
      <c r="E311" s="16"/>
      <c r="G311" s="18"/>
    </row>
    <row r="312" spans="5:7">
      <c r="E312" s="16"/>
      <c r="G312" s="18"/>
    </row>
    <row r="313" spans="5:7">
      <c r="E313" s="16"/>
      <c r="G313" s="18"/>
    </row>
    <row r="314" spans="5:7">
      <c r="E314" s="16"/>
      <c r="G314" s="18"/>
    </row>
    <row r="315" spans="5:7">
      <c r="E315" s="16"/>
      <c r="G315" s="18"/>
    </row>
    <row r="316" spans="5:7">
      <c r="E316" s="16"/>
      <c r="G316" s="18"/>
    </row>
    <row r="317" spans="5:7">
      <c r="E317" s="16"/>
      <c r="G317" s="18"/>
    </row>
    <row r="318" spans="5:7">
      <c r="E318" s="16"/>
      <c r="G318" s="18"/>
    </row>
    <row r="319" spans="5:7">
      <c r="E319" s="16"/>
      <c r="G319" s="18"/>
    </row>
    <row r="320" spans="5:7">
      <c r="E320" s="16"/>
      <c r="G320" s="18"/>
    </row>
    <row r="321" spans="5:7">
      <c r="E321" s="16"/>
      <c r="G321" s="18"/>
    </row>
    <row r="322" spans="5:7">
      <c r="E322" s="16"/>
      <c r="G322" s="18"/>
    </row>
    <row r="323" spans="5:7">
      <c r="E323" s="16"/>
      <c r="G323" s="18"/>
    </row>
    <row r="324" spans="5:7">
      <c r="E324" s="16"/>
      <c r="G324" s="18"/>
    </row>
    <row r="325" spans="5:7">
      <c r="E325" s="16"/>
      <c r="G325" s="18"/>
    </row>
    <row r="326" spans="5:7">
      <c r="E326" s="16"/>
      <c r="G326" s="18"/>
    </row>
    <row r="327" spans="5:7">
      <c r="E327" s="16"/>
      <c r="G327" s="18"/>
    </row>
    <row r="328" spans="5:7">
      <c r="E328" s="16"/>
      <c r="G328" s="18"/>
    </row>
    <row r="329" spans="5:7">
      <c r="E329" s="16"/>
      <c r="G329" s="18"/>
    </row>
    <row r="330" spans="5:7">
      <c r="E330" s="16"/>
      <c r="G330" s="18"/>
    </row>
    <row r="331" spans="5:7">
      <c r="E331" s="16"/>
      <c r="G331" s="18"/>
    </row>
    <row r="332" spans="5:7">
      <c r="E332" s="16"/>
      <c r="G332" s="18"/>
    </row>
    <row r="333" spans="5:7">
      <c r="E333" s="16"/>
      <c r="G333" s="18"/>
    </row>
    <row r="334" spans="5:7">
      <c r="E334" s="16"/>
      <c r="G334" s="18"/>
    </row>
    <row r="335" spans="5:7">
      <c r="E335" s="16"/>
      <c r="G335" s="18"/>
    </row>
    <row r="336" spans="5:7">
      <c r="E336" s="16"/>
      <c r="G336" s="18"/>
    </row>
    <row r="337" spans="5:7">
      <c r="E337" s="16"/>
      <c r="G337" s="18"/>
    </row>
    <row r="338" spans="5:7">
      <c r="E338" s="16"/>
      <c r="G338" s="18"/>
    </row>
    <row r="339" spans="5:7">
      <c r="E339" s="16"/>
      <c r="G339" s="18"/>
    </row>
    <row r="340" spans="5:7">
      <c r="E340" s="16"/>
      <c r="G340" s="18"/>
    </row>
    <row r="341" spans="5:7">
      <c r="E341" s="16"/>
      <c r="G341" s="18"/>
    </row>
    <row r="342" spans="5:7">
      <c r="E342" s="16"/>
      <c r="G342" s="18"/>
    </row>
    <row r="343" spans="5:7">
      <c r="E343" s="16"/>
      <c r="G343" s="18"/>
    </row>
    <row r="344" spans="5:7">
      <c r="E344" s="16"/>
      <c r="G344" s="18"/>
    </row>
    <row r="345" spans="5:7">
      <c r="E345" s="16"/>
      <c r="G345" s="18"/>
    </row>
    <row r="346" spans="5:7">
      <c r="E346" s="16"/>
      <c r="G346" s="18"/>
    </row>
    <row r="347" spans="5:7">
      <c r="E347" s="16"/>
      <c r="G347" s="18"/>
    </row>
    <row r="348" spans="5:7">
      <c r="E348" s="16"/>
      <c r="G348" s="18"/>
    </row>
    <row r="349" spans="5:7">
      <c r="E349" s="16"/>
      <c r="G349" s="18"/>
    </row>
    <row r="350" spans="5:7">
      <c r="E350" s="16"/>
      <c r="G350" s="18"/>
    </row>
    <row r="351" spans="5:7">
      <c r="E351" s="16"/>
      <c r="G351" s="18"/>
    </row>
    <row r="352" spans="5:7">
      <c r="E352" s="16"/>
      <c r="G352" s="18"/>
    </row>
    <row r="353" spans="5:7">
      <c r="E353" s="16"/>
      <c r="G353" s="18"/>
    </row>
    <row r="354" spans="5:7">
      <c r="E354" s="16"/>
      <c r="G354" s="18"/>
    </row>
    <row r="355" spans="5:7">
      <c r="E355" s="16"/>
      <c r="G355" s="18"/>
    </row>
    <row r="356" spans="5:7">
      <c r="E356" s="16"/>
      <c r="G356" s="18"/>
    </row>
    <row r="357" spans="5:7">
      <c r="E357" s="16"/>
      <c r="G357" s="18"/>
    </row>
    <row r="358" spans="5:7">
      <c r="E358" s="16"/>
      <c r="G358" s="18"/>
    </row>
    <row r="359" spans="5:7">
      <c r="E359" s="16"/>
      <c r="G359" s="18"/>
    </row>
    <row r="360" spans="5:7">
      <c r="E360" s="16"/>
      <c r="G360" s="18"/>
    </row>
    <row r="361" spans="5:7">
      <c r="E361" s="16"/>
      <c r="G361" s="18"/>
    </row>
    <row r="362" spans="5:7">
      <c r="E362" s="16"/>
      <c r="G362" s="18"/>
    </row>
    <row r="363" spans="5:7">
      <c r="E363" s="16"/>
      <c r="G363" s="18"/>
    </row>
    <row r="364" spans="5:7">
      <c r="E364" s="16"/>
      <c r="G364" s="18"/>
    </row>
    <row r="365" spans="5:7">
      <c r="E365" s="16"/>
      <c r="G365" s="18"/>
    </row>
    <row r="366" spans="5:7">
      <c r="E366" s="16"/>
      <c r="G366" s="18"/>
    </row>
    <row r="367" spans="5:7">
      <c r="E367" s="16"/>
      <c r="G367" s="18"/>
    </row>
    <row r="368" spans="5:7">
      <c r="E368" s="16"/>
      <c r="G368" s="18"/>
    </row>
    <row r="369" spans="5:7">
      <c r="E369" s="16"/>
      <c r="G369" s="18"/>
    </row>
    <row r="370" spans="5:7">
      <c r="E370" s="16"/>
      <c r="G370" s="18"/>
    </row>
    <row r="371" spans="5:7">
      <c r="E371" s="16"/>
      <c r="G371" s="18"/>
    </row>
    <row r="372" spans="5:7">
      <c r="E372" s="16"/>
      <c r="G372" s="18"/>
    </row>
    <row r="373" spans="5:7">
      <c r="E373" s="16"/>
      <c r="G373" s="18"/>
    </row>
    <row r="374" spans="5:7">
      <c r="E374" s="16"/>
      <c r="G374" s="18"/>
    </row>
    <row r="375" spans="5:7">
      <c r="E375" s="16"/>
      <c r="G375" s="18"/>
    </row>
    <row r="376" spans="5:7">
      <c r="E376" s="16"/>
      <c r="G376" s="18"/>
    </row>
    <row r="377" spans="5:7">
      <c r="E377" s="16"/>
      <c r="G377" s="18"/>
    </row>
    <row r="378" spans="5:7">
      <c r="E378" s="16"/>
      <c r="G378" s="18"/>
    </row>
    <row r="379" spans="5:7">
      <c r="E379" s="16"/>
      <c r="G379" s="18"/>
    </row>
    <row r="380" spans="5:7">
      <c r="E380" s="16"/>
      <c r="G380" s="18"/>
    </row>
    <row r="381" spans="5:7">
      <c r="E381" s="16"/>
      <c r="G381" s="18"/>
    </row>
    <row r="382" spans="5:7">
      <c r="E382" s="16"/>
      <c r="G382" s="18"/>
    </row>
    <row r="383" spans="5:7">
      <c r="E383" s="16"/>
      <c r="G383" s="18"/>
    </row>
    <row r="384" spans="5:7">
      <c r="E384" s="16"/>
      <c r="G384" s="18"/>
    </row>
    <row r="385" spans="5:7">
      <c r="E385" s="16"/>
      <c r="G385" s="18"/>
    </row>
    <row r="386" spans="5:7">
      <c r="E386" s="16"/>
      <c r="G386" s="18"/>
    </row>
    <row r="387" spans="5:7">
      <c r="E387" s="16"/>
      <c r="G387" s="18"/>
    </row>
    <row r="388" spans="5:7">
      <c r="E388" s="16"/>
      <c r="G388" s="18"/>
    </row>
    <row r="389" spans="5:7">
      <c r="E389" s="16"/>
      <c r="G389" s="18"/>
    </row>
    <row r="390" spans="5:7">
      <c r="E390" s="16"/>
      <c r="G390" s="18"/>
    </row>
    <row r="391" spans="5:7">
      <c r="E391" s="16"/>
      <c r="G391" s="18"/>
    </row>
    <row r="392" spans="5:7">
      <c r="E392" s="16"/>
      <c r="G392" s="18"/>
    </row>
    <row r="393" spans="5:7">
      <c r="E393" s="16"/>
      <c r="G393" s="18"/>
    </row>
    <row r="394" spans="5:7">
      <c r="E394" s="16"/>
      <c r="G394" s="18"/>
    </row>
    <row r="395" spans="5:7">
      <c r="E395" s="16"/>
      <c r="G395" s="18"/>
    </row>
    <row r="396" spans="5:7">
      <c r="E396" s="16"/>
      <c r="G396" s="18"/>
    </row>
    <row r="397" spans="5:7">
      <c r="E397" s="16"/>
      <c r="G397" s="18"/>
    </row>
    <row r="398" spans="5:7">
      <c r="E398" s="16"/>
      <c r="G398" s="18"/>
    </row>
    <row r="399" spans="5:7">
      <c r="E399" s="16"/>
      <c r="G399" s="18"/>
    </row>
    <row r="400" spans="5:7">
      <c r="E400" s="16"/>
      <c r="G400" s="18"/>
    </row>
    <row r="401" spans="5:7">
      <c r="E401" s="16"/>
      <c r="G401" s="18"/>
    </row>
    <row r="402" spans="5:7">
      <c r="E402" s="16"/>
      <c r="G402" s="18"/>
    </row>
    <row r="403" spans="5:7">
      <c r="E403" s="16"/>
      <c r="G403" s="18"/>
    </row>
    <row r="404" spans="5:7">
      <c r="E404" s="16"/>
      <c r="G404" s="18"/>
    </row>
    <row r="405" spans="5:7">
      <c r="E405" s="16"/>
      <c r="G405" s="18"/>
    </row>
    <row r="406" spans="5:7">
      <c r="E406" s="16"/>
      <c r="G406" s="18"/>
    </row>
    <row r="407" spans="5:7">
      <c r="E407" s="16"/>
      <c r="G407" s="18"/>
    </row>
    <row r="408" spans="5:7">
      <c r="E408" s="16"/>
      <c r="G408" s="18"/>
    </row>
    <row r="409" spans="5:7">
      <c r="E409" s="16"/>
      <c r="G409" s="18"/>
    </row>
    <row r="410" spans="5:7">
      <c r="E410" s="16"/>
      <c r="G410" s="18"/>
    </row>
    <row r="411" spans="5:7">
      <c r="E411" s="16"/>
      <c r="G411" s="18"/>
    </row>
    <row r="412" spans="5:7">
      <c r="E412" s="16"/>
      <c r="G412" s="18"/>
    </row>
    <row r="413" spans="5:7">
      <c r="E413" s="16"/>
      <c r="G413" s="18"/>
    </row>
    <row r="414" spans="5:7">
      <c r="E414" s="16"/>
      <c r="G414" s="18"/>
    </row>
    <row r="415" spans="5:7">
      <c r="E415" s="16"/>
      <c r="G415" s="18"/>
    </row>
    <row r="416" spans="5:7">
      <c r="E416" s="16"/>
      <c r="G416" s="18"/>
    </row>
    <row r="417" spans="5:7">
      <c r="E417" s="16"/>
      <c r="G417" s="18"/>
    </row>
    <row r="418" spans="5:7">
      <c r="E418" s="16"/>
      <c r="G418" s="18"/>
    </row>
    <row r="419" spans="5:7">
      <c r="E419" s="16"/>
      <c r="G419" s="18"/>
    </row>
    <row r="420" spans="5:7">
      <c r="E420" s="16"/>
      <c r="G420" s="18"/>
    </row>
    <row r="421" spans="5:7">
      <c r="E421" s="16"/>
      <c r="G421" s="18"/>
    </row>
    <row r="422" spans="5:7">
      <c r="E422" s="16"/>
      <c r="G422" s="18"/>
    </row>
    <row r="423" spans="5:7">
      <c r="E423" s="16"/>
      <c r="G423" s="18"/>
    </row>
    <row r="424" spans="5:7">
      <c r="E424" s="16"/>
      <c r="G424" s="18"/>
    </row>
    <row r="425" spans="5:7">
      <c r="E425" s="16"/>
      <c r="G425" s="18"/>
    </row>
    <row r="426" spans="5:7">
      <c r="E426" s="16"/>
      <c r="G426" s="18"/>
    </row>
    <row r="427" spans="5:7">
      <c r="E427" s="16"/>
      <c r="G427" s="18"/>
    </row>
    <row r="428" spans="5:7">
      <c r="E428" s="16"/>
      <c r="G428" s="18"/>
    </row>
    <row r="429" spans="5:7">
      <c r="E429" s="16"/>
      <c r="G429" s="18"/>
    </row>
    <row r="430" spans="5:7">
      <c r="E430" s="16"/>
      <c r="G430" s="18"/>
    </row>
    <row r="431" spans="5:7">
      <c r="E431" s="16"/>
      <c r="G431" s="18"/>
    </row>
    <row r="432" spans="5:7">
      <c r="E432" s="16"/>
      <c r="G432" s="18"/>
    </row>
    <row r="433" spans="5:7">
      <c r="E433" s="16"/>
      <c r="G433" s="18"/>
    </row>
    <row r="434" spans="5:7">
      <c r="E434" s="16"/>
      <c r="G434" s="18"/>
    </row>
    <row r="435" spans="5:7">
      <c r="E435" s="16"/>
      <c r="G435" s="18"/>
    </row>
    <row r="436" spans="5:7">
      <c r="E436" s="16"/>
      <c r="G436" s="18"/>
    </row>
    <row r="437" spans="5:7">
      <c r="E437" s="16"/>
      <c r="G437" s="18"/>
    </row>
    <row r="438" spans="5:7">
      <c r="E438" s="16"/>
      <c r="G438" s="18"/>
    </row>
    <row r="439" spans="5:7">
      <c r="E439" s="16"/>
      <c r="G439" s="18"/>
    </row>
    <row r="440" spans="5:7">
      <c r="E440" s="16"/>
      <c r="G440" s="18"/>
    </row>
    <row r="441" spans="5:7">
      <c r="E441" s="16"/>
      <c r="G441" s="18"/>
    </row>
    <row r="442" spans="5:7">
      <c r="E442" s="16"/>
      <c r="G442" s="18"/>
    </row>
    <row r="443" spans="5:7">
      <c r="E443" s="16"/>
      <c r="G443" s="18"/>
    </row>
    <row r="444" spans="5:7">
      <c r="E444" s="16"/>
      <c r="G444" s="18"/>
    </row>
    <row r="445" spans="5:7">
      <c r="E445" s="16"/>
      <c r="G445" s="18"/>
    </row>
    <row r="446" spans="5:7">
      <c r="E446" s="16"/>
      <c r="G446" s="18"/>
    </row>
    <row r="447" spans="5:7">
      <c r="E447" s="16"/>
      <c r="G447" s="18"/>
    </row>
    <row r="448" spans="5:7">
      <c r="E448" s="16"/>
      <c r="G448" s="18"/>
    </row>
    <row r="449" spans="5:7">
      <c r="E449" s="16"/>
      <c r="G449" s="18"/>
    </row>
    <row r="450" spans="5:7">
      <c r="E450" s="16"/>
      <c r="G450" s="18"/>
    </row>
    <row r="451" spans="5:7">
      <c r="E451" s="16"/>
      <c r="G451" s="18"/>
    </row>
    <row r="452" spans="5:7">
      <c r="E452" s="16"/>
      <c r="G452" s="18"/>
    </row>
    <row r="453" spans="5:7">
      <c r="E453" s="16"/>
      <c r="G453" s="18"/>
    </row>
    <row r="454" spans="5:7">
      <c r="E454" s="16"/>
      <c r="G454" s="18"/>
    </row>
    <row r="455" spans="5:7">
      <c r="E455" s="16"/>
      <c r="G455" s="18"/>
    </row>
    <row r="456" spans="5:7">
      <c r="E456" s="16"/>
      <c r="G456" s="18"/>
    </row>
    <row r="457" spans="5:7">
      <c r="E457" s="16"/>
      <c r="G457" s="18"/>
    </row>
    <row r="458" spans="5:7">
      <c r="E458" s="16"/>
      <c r="G458" s="18"/>
    </row>
    <row r="459" spans="5:7">
      <c r="E459" s="16"/>
      <c r="G459" s="18"/>
    </row>
    <row r="460" spans="5:7">
      <c r="E460" s="16"/>
      <c r="G460" s="18"/>
    </row>
    <row r="461" spans="5:7">
      <c r="E461" s="16"/>
      <c r="G461" s="18"/>
    </row>
    <row r="462" spans="5:7">
      <c r="E462" s="16"/>
      <c r="G462" s="18"/>
    </row>
    <row r="463" spans="5:7">
      <c r="E463" s="16"/>
      <c r="G463" s="18"/>
    </row>
    <row r="464" spans="5:7">
      <c r="E464" s="16"/>
      <c r="G464" s="18"/>
    </row>
    <row r="465" spans="5:7">
      <c r="E465" s="16"/>
      <c r="G465" s="18"/>
    </row>
    <row r="466" spans="5:7">
      <c r="E466" s="16"/>
      <c r="G466" s="18"/>
    </row>
    <row r="467" spans="5:7">
      <c r="E467" s="16"/>
      <c r="G467" s="18"/>
    </row>
    <row r="468" spans="5:7">
      <c r="E468" s="16"/>
      <c r="G468" s="18"/>
    </row>
    <row r="469" spans="5:7">
      <c r="E469" s="16"/>
      <c r="G469" s="18"/>
    </row>
    <row r="470" spans="5:7">
      <c r="E470" s="16"/>
      <c r="G470" s="18"/>
    </row>
    <row r="471" spans="5:7">
      <c r="E471" s="16"/>
      <c r="G471" s="18"/>
    </row>
    <row r="472" spans="5:7">
      <c r="E472" s="16"/>
      <c r="G472" s="18"/>
    </row>
    <row r="473" spans="5:7">
      <c r="E473" s="16"/>
      <c r="G473" s="18"/>
    </row>
    <row r="474" spans="5:7">
      <c r="E474" s="16"/>
      <c r="G474" s="18"/>
    </row>
    <row r="475" spans="5:7">
      <c r="E475" s="16"/>
      <c r="G475" s="18"/>
    </row>
    <row r="476" spans="5:7">
      <c r="E476" s="16"/>
      <c r="G476" s="18"/>
    </row>
    <row r="477" spans="5:7">
      <c r="E477" s="16"/>
      <c r="G477" s="18"/>
    </row>
    <row r="478" spans="5:7">
      <c r="E478" s="16"/>
      <c r="G478" s="18"/>
    </row>
    <row r="479" spans="5:7">
      <c r="E479" s="16"/>
      <c r="G479" s="18"/>
    </row>
    <row r="480" spans="5:7">
      <c r="E480" s="16"/>
      <c r="G480" s="18"/>
    </row>
    <row r="481" spans="5:7">
      <c r="E481" s="16"/>
      <c r="G481" s="18"/>
    </row>
    <row r="482" spans="5:7">
      <c r="E482" s="16"/>
      <c r="G482" s="18"/>
    </row>
    <row r="483" spans="5:7">
      <c r="E483" s="16"/>
      <c r="G483" s="18"/>
    </row>
    <row r="484" spans="5:7">
      <c r="E484" s="16"/>
      <c r="G484" s="18"/>
    </row>
    <row r="485" spans="5:7">
      <c r="E485" s="16"/>
      <c r="G485" s="18"/>
    </row>
    <row r="486" spans="5:7">
      <c r="E486" s="16"/>
      <c r="G486" s="18"/>
    </row>
    <row r="487" spans="5:7">
      <c r="E487" s="16"/>
      <c r="G487" s="18"/>
    </row>
    <row r="488" spans="5:7">
      <c r="E488" s="16"/>
      <c r="G488" s="18"/>
    </row>
    <row r="489" spans="5:7">
      <c r="E489" s="16"/>
      <c r="G489" s="18"/>
    </row>
    <row r="490" spans="5:7">
      <c r="E490" s="16"/>
      <c r="G490" s="18"/>
    </row>
    <row r="491" spans="5:7">
      <c r="E491" s="16"/>
      <c r="G491" s="18"/>
    </row>
    <row r="492" spans="5:7">
      <c r="E492" s="16"/>
      <c r="G492" s="18"/>
    </row>
    <row r="493" spans="5:7">
      <c r="E493" s="16"/>
      <c r="G493" s="18"/>
    </row>
    <row r="494" spans="5:7">
      <c r="E494" s="16"/>
      <c r="G494" s="18"/>
    </row>
    <row r="495" spans="5:7">
      <c r="E495" s="16"/>
      <c r="G495" s="18"/>
    </row>
    <row r="496" spans="5:7">
      <c r="E496" s="16"/>
      <c r="G496" s="18"/>
    </row>
    <row r="497" spans="5:7">
      <c r="E497" s="16"/>
      <c r="G497" s="18"/>
    </row>
    <row r="498" spans="5:7">
      <c r="E498" s="16"/>
      <c r="G498" s="18"/>
    </row>
    <row r="499" spans="5:7">
      <c r="E499" s="16"/>
      <c r="G499" s="18"/>
    </row>
    <row r="500" spans="5:7">
      <c r="E500" s="16"/>
      <c r="G500" s="18"/>
    </row>
    <row r="501" spans="5:7">
      <c r="E501" s="16"/>
      <c r="G501" s="18"/>
    </row>
    <row r="502" spans="5:7">
      <c r="E502" s="16"/>
      <c r="G502" s="18"/>
    </row>
    <row r="503" spans="5:7">
      <c r="E503" s="16"/>
      <c r="G503" s="18"/>
    </row>
    <row r="504" spans="5:7">
      <c r="E504" s="16"/>
      <c r="G504" s="18"/>
    </row>
    <row r="505" spans="5:7">
      <c r="E505" s="16"/>
      <c r="G505" s="18"/>
    </row>
    <row r="506" spans="5:7">
      <c r="E506" s="16"/>
      <c r="G506" s="18"/>
    </row>
    <row r="507" spans="5:7">
      <c r="E507" s="16"/>
      <c r="G507" s="18"/>
    </row>
    <row r="508" spans="5:7">
      <c r="E508" s="16"/>
      <c r="G508" s="18"/>
    </row>
    <row r="509" spans="5:7">
      <c r="E509" s="16"/>
      <c r="G509" s="18"/>
    </row>
    <row r="510" spans="5:7">
      <c r="E510" s="16"/>
      <c r="G510" s="18"/>
    </row>
    <row r="511" spans="5:7">
      <c r="E511" s="16"/>
      <c r="G511" s="18"/>
    </row>
    <row r="512" spans="5:7">
      <c r="E512" s="16"/>
      <c r="G512" s="18"/>
    </row>
    <row r="513" spans="5:7">
      <c r="E513" s="16"/>
      <c r="G513" s="18"/>
    </row>
    <row r="514" spans="5:7">
      <c r="E514" s="16"/>
      <c r="G514" s="18"/>
    </row>
    <row r="515" spans="5:7">
      <c r="E515" s="16"/>
      <c r="G515" s="18"/>
    </row>
    <row r="516" spans="5:7">
      <c r="E516" s="16"/>
      <c r="G516" s="18"/>
    </row>
    <row r="517" spans="5:7">
      <c r="E517" s="16"/>
      <c r="G517" s="18"/>
    </row>
    <row r="518" spans="5:7">
      <c r="E518" s="16"/>
      <c r="G518" s="18"/>
    </row>
    <row r="519" spans="5:7">
      <c r="E519" s="16"/>
      <c r="G519" s="18"/>
    </row>
    <row r="520" spans="5:7">
      <c r="E520" s="16"/>
      <c r="G520" s="18"/>
    </row>
    <row r="521" spans="5:7">
      <c r="E521" s="16"/>
      <c r="G521" s="18"/>
    </row>
    <row r="522" spans="5:7">
      <c r="E522" s="16"/>
      <c r="G522" s="18"/>
    </row>
    <row r="523" spans="5:7">
      <c r="E523" s="16"/>
      <c r="G523" s="18"/>
    </row>
    <row r="524" spans="5:7">
      <c r="E524" s="16"/>
      <c r="G524" s="18"/>
    </row>
    <row r="525" spans="5:7">
      <c r="E525" s="16"/>
      <c r="G525" s="18"/>
    </row>
    <row r="526" spans="5:7">
      <c r="E526" s="16"/>
      <c r="G526" s="18"/>
    </row>
    <row r="527" spans="5:7">
      <c r="E527" s="16"/>
      <c r="G527" s="18"/>
    </row>
    <row r="528" spans="5:7">
      <c r="E528" s="16"/>
      <c r="G528" s="18"/>
    </row>
    <row r="529" spans="5:7">
      <c r="E529" s="16"/>
      <c r="G529" s="18"/>
    </row>
    <row r="530" spans="5:7">
      <c r="E530" s="16"/>
      <c r="G530" s="18"/>
    </row>
    <row r="531" spans="5:7">
      <c r="E531" s="16"/>
      <c r="G531" s="18"/>
    </row>
    <row r="532" spans="5:7">
      <c r="E532" s="16"/>
      <c r="G532" s="18"/>
    </row>
    <row r="533" spans="5:7">
      <c r="E533" s="16"/>
      <c r="G533" s="18"/>
    </row>
    <row r="534" spans="5:7">
      <c r="E534" s="16"/>
      <c r="G534" s="18"/>
    </row>
    <row r="535" spans="5:7">
      <c r="E535" s="16"/>
      <c r="G535" s="18"/>
    </row>
    <row r="536" spans="5:7">
      <c r="E536" s="16"/>
      <c r="G536" s="18"/>
    </row>
    <row r="537" spans="5:7">
      <c r="E537" s="16"/>
      <c r="G537" s="18"/>
    </row>
    <row r="538" spans="5:7">
      <c r="E538" s="16"/>
      <c r="G538" s="18"/>
    </row>
    <row r="539" spans="5:7">
      <c r="E539" s="16"/>
      <c r="G539" s="18"/>
    </row>
    <row r="540" spans="5:7">
      <c r="E540" s="16"/>
      <c r="G540" s="18"/>
    </row>
    <row r="541" spans="5:7">
      <c r="E541" s="16"/>
      <c r="G541" s="18"/>
    </row>
    <row r="542" spans="5:7">
      <c r="E542" s="16"/>
      <c r="G542" s="18"/>
    </row>
    <row r="543" spans="5:7">
      <c r="E543" s="16"/>
      <c r="G543" s="18"/>
    </row>
    <row r="544" spans="5:7">
      <c r="E544" s="16"/>
      <c r="G544" s="18"/>
    </row>
    <row r="545" spans="5:7">
      <c r="E545" s="16"/>
      <c r="G545" s="18"/>
    </row>
    <row r="546" spans="5:7">
      <c r="E546" s="16"/>
      <c r="G546" s="18"/>
    </row>
    <row r="547" spans="5:7">
      <c r="E547" s="16"/>
      <c r="G547" s="18"/>
    </row>
    <row r="548" spans="5:7">
      <c r="E548" s="16"/>
      <c r="G548" s="18"/>
    </row>
    <row r="549" spans="5:7">
      <c r="E549" s="16"/>
      <c r="G549" s="18"/>
    </row>
    <row r="550" spans="5:7">
      <c r="E550" s="16"/>
      <c r="G550" s="18"/>
    </row>
    <row r="551" spans="5:7">
      <c r="E551" s="16"/>
      <c r="G551" s="18"/>
    </row>
    <row r="552" spans="5:7">
      <c r="E552" s="16"/>
      <c r="G552" s="18"/>
    </row>
    <row r="553" spans="5:7">
      <c r="E553" s="16"/>
      <c r="G553" s="18"/>
    </row>
    <row r="554" spans="5:7">
      <c r="E554" s="16"/>
      <c r="G554" s="18"/>
    </row>
    <row r="555" spans="5:7">
      <c r="E555" s="16"/>
      <c r="G555" s="18"/>
    </row>
    <row r="556" spans="5:7">
      <c r="E556" s="16"/>
      <c r="G556" s="18"/>
    </row>
    <row r="557" spans="5:7">
      <c r="E557" s="16"/>
      <c r="G557" s="18"/>
    </row>
    <row r="558" spans="5:7">
      <c r="E558" s="16"/>
      <c r="G558" s="18"/>
    </row>
    <row r="559" spans="5:7">
      <c r="E559" s="16"/>
      <c r="G559" s="18"/>
    </row>
    <row r="560" spans="5:7">
      <c r="E560" s="16"/>
      <c r="G560" s="18"/>
    </row>
    <row r="561" spans="5:7">
      <c r="E561" s="16"/>
      <c r="G561" s="18"/>
    </row>
    <row r="562" spans="5:7">
      <c r="E562" s="16"/>
      <c r="G562" s="18"/>
    </row>
    <row r="563" spans="5:7">
      <c r="E563" s="16"/>
      <c r="G563" s="18"/>
    </row>
    <row r="564" spans="5:7">
      <c r="E564" s="16"/>
      <c r="G564" s="18"/>
    </row>
    <row r="565" spans="5:7">
      <c r="E565" s="16"/>
      <c r="G565" s="18"/>
    </row>
    <row r="566" spans="5:7">
      <c r="E566" s="16"/>
      <c r="G566" s="18"/>
    </row>
    <row r="567" spans="5:7">
      <c r="E567" s="16"/>
      <c r="G567" s="18"/>
    </row>
    <row r="568" spans="5:7">
      <c r="E568" s="16"/>
      <c r="G568" s="18"/>
    </row>
    <row r="569" spans="5:7">
      <c r="E569" s="16"/>
      <c r="G569" s="18"/>
    </row>
    <row r="570" spans="5:7">
      <c r="E570" s="16"/>
      <c r="G570" s="18"/>
    </row>
    <row r="571" spans="5:7">
      <c r="E571" s="16"/>
      <c r="G571" s="18"/>
    </row>
    <row r="572" spans="5:7">
      <c r="E572" s="16"/>
      <c r="G572" s="18"/>
    </row>
    <row r="573" spans="5:7">
      <c r="E573" s="16"/>
      <c r="G573" s="18"/>
    </row>
    <row r="574" spans="5:7">
      <c r="E574" s="16"/>
      <c r="G574" s="18"/>
    </row>
    <row r="575" spans="5:7">
      <c r="E575" s="16"/>
      <c r="G575" s="18"/>
    </row>
    <row r="576" spans="5:7">
      <c r="E576" s="16"/>
      <c r="G576" s="18"/>
    </row>
    <row r="577" spans="5:7">
      <c r="E577" s="16"/>
      <c r="G577" s="18"/>
    </row>
    <row r="578" spans="5:7">
      <c r="E578" s="16"/>
      <c r="G578" s="18"/>
    </row>
    <row r="579" spans="5:7">
      <c r="E579" s="16"/>
      <c r="G579" s="18"/>
    </row>
    <row r="580" spans="5:7">
      <c r="E580" s="16"/>
      <c r="G580" s="18"/>
    </row>
    <row r="581" spans="5:7">
      <c r="E581" s="16"/>
      <c r="G581" s="18"/>
    </row>
    <row r="582" spans="5:7">
      <c r="E582" s="16"/>
      <c r="G582" s="18"/>
    </row>
    <row r="583" spans="5:7">
      <c r="E583" s="16"/>
      <c r="G583" s="18"/>
    </row>
    <row r="584" spans="5:7">
      <c r="E584" s="16"/>
      <c r="G584" s="18"/>
    </row>
    <row r="585" spans="5:7">
      <c r="E585" s="16"/>
      <c r="G585" s="18"/>
    </row>
    <row r="586" spans="5:7">
      <c r="E586" s="16"/>
      <c r="G586" s="18"/>
    </row>
    <row r="587" spans="5:7">
      <c r="E587" s="16"/>
      <c r="G587" s="18"/>
    </row>
    <row r="588" spans="5:7">
      <c r="E588" s="16"/>
      <c r="G588" s="18"/>
    </row>
    <row r="589" spans="5:7">
      <c r="E589" s="16"/>
      <c r="G589" s="18"/>
    </row>
    <row r="590" spans="5:7">
      <c r="E590" s="16"/>
      <c r="G590" s="18"/>
    </row>
    <row r="591" spans="5:7">
      <c r="E591" s="16"/>
      <c r="G591" s="18"/>
    </row>
    <row r="592" spans="5:7">
      <c r="E592" s="16"/>
      <c r="G592" s="18"/>
    </row>
    <row r="593" spans="5:7">
      <c r="E593" s="16"/>
      <c r="G593" s="18"/>
    </row>
    <row r="594" spans="5:7">
      <c r="E594" s="16"/>
      <c r="G594" s="18"/>
    </row>
    <row r="595" spans="5:7">
      <c r="E595" s="16"/>
      <c r="G595" s="18"/>
    </row>
    <row r="596" spans="5:7">
      <c r="E596" s="16"/>
      <c r="G596" s="18"/>
    </row>
    <row r="597" spans="5:7">
      <c r="E597" s="16"/>
      <c r="G597" s="18"/>
    </row>
    <row r="598" spans="5:7">
      <c r="E598" s="16"/>
      <c r="G598" s="18"/>
    </row>
    <row r="599" spans="5:7">
      <c r="E599" s="16"/>
      <c r="G599" s="18"/>
    </row>
    <row r="600" spans="5:7">
      <c r="E600" s="16"/>
      <c r="G600" s="18"/>
    </row>
    <row r="601" spans="5:7">
      <c r="E601" s="16"/>
      <c r="G601" s="18"/>
    </row>
    <row r="602" spans="5:7">
      <c r="E602" s="16"/>
      <c r="G602" s="18"/>
    </row>
    <row r="603" spans="5:7">
      <c r="E603" s="16"/>
      <c r="G603" s="18"/>
    </row>
    <row r="604" spans="5:7">
      <c r="E604" s="16"/>
      <c r="G604" s="18"/>
    </row>
    <row r="605" spans="5:7">
      <c r="E605" s="16"/>
      <c r="G605" s="18"/>
    </row>
    <row r="606" spans="5:7">
      <c r="E606" s="16"/>
      <c r="G606" s="18"/>
    </row>
    <row r="607" spans="5:7">
      <c r="E607" s="16"/>
      <c r="G607" s="18"/>
    </row>
    <row r="608" spans="5:7">
      <c r="E608" s="16"/>
      <c r="G608" s="18"/>
    </row>
    <row r="609" spans="5:7">
      <c r="E609" s="16"/>
      <c r="G609" s="18"/>
    </row>
    <row r="610" spans="5:7">
      <c r="E610" s="16"/>
      <c r="G610" s="18"/>
    </row>
    <row r="611" spans="5:7">
      <c r="E611" s="16"/>
      <c r="G611" s="18"/>
    </row>
    <row r="612" spans="5:7">
      <c r="E612" s="16"/>
      <c r="G612" s="18"/>
    </row>
    <row r="613" spans="5:7">
      <c r="E613" s="16"/>
      <c r="G613" s="18"/>
    </row>
    <row r="614" spans="5:7">
      <c r="E614" s="16"/>
      <c r="G614" s="18"/>
    </row>
    <row r="615" spans="5:7">
      <c r="E615" s="16"/>
      <c r="G615" s="18"/>
    </row>
    <row r="616" spans="5:7">
      <c r="E616" s="16"/>
      <c r="G616" s="18"/>
    </row>
    <row r="617" spans="5:7">
      <c r="E617" s="16"/>
      <c r="G617" s="18"/>
    </row>
    <row r="618" spans="5:7">
      <c r="E618" s="16"/>
      <c r="G618" s="18"/>
    </row>
    <row r="619" spans="5:7">
      <c r="E619" s="16"/>
      <c r="G619" s="18"/>
    </row>
    <row r="620" spans="5:7">
      <c r="E620" s="16"/>
      <c r="G620" s="18"/>
    </row>
    <row r="621" spans="5:7">
      <c r="E621" s="16"/>
      <c r="G621" s="18"/>
    </row>
    <row r="622" spans="5:7">
      <c r="E622" s="16"/>
      <c r="G622" s="18"/>
    </row>
    <row r="623" spans="5:7">
      <c r="E623" s="16"/>
      <c r="G623" s="18"/>
    </row>
    <row r="624" spans="5:7">
      <c r="E624" s="16"/>
      <c r="G624" s="18"/>
    </row>
    <row r="625" spans="5:7">
      <c r="E625" s="16"/>
      <c r="G625" s="18"/>
    </row>
    <row r="626" spans="5:7">
      <c r="E626" s="16"/>
      <c r="G626" s="18"/>
    </row>
    <row r="627" spans="5:7">
      <c r="E627" s="16"/>
      <c r="G627" s="18"/>
    </row>
    <row r="628" spans="5:7">
      <c r="E628" s="16"/>
      <c r="G628" s="18"/>
    </row>
    <row r="629" spans="5:7">
      <c r="E629" s="16"/>
      <c r="G629" s="18"/>
    </row>
    <row r="630" spans="5:7">
      <c r="E630" s="16"/>
      <c r="G630" s="18"/>
    </row>
    <row r="631" spans="5:7">
      <c r="E631" s="16"/>
      <c r="G631" s="18"/>
    </row>
    <row r="632" spans="5:7">
      <c r="E632" s="16"/>
      <c r="G632" s="18"/>
    </row>
    <row r="633" spans="5:7">
      <c r="E633" s="16"/>
      <c r="G633" s="18"/>
    </row>
    <row r="634" spans="5:7">
      <c r="E634" s="16"/>
      <c r="G634" s="18"/>
    </row>
    <row r="635" spans="5:7">
      <c r="E635" s="16"/>
      <c r="G635" s="18"/>
    </row>
    <row r="636" spans="5:7">
      <c r="E636" s="16"/>
      <c r="G636" s="18"/>
    </row>
    <row r="637" spans="5:7">
      <c r="E637" s="16"/>
      <c r="G637" s="18"/>
    </row>
    <row r="638" spans="5:7">
      <c r="E638" s="16"/>
      <c r="G638" s="18"/>
    </row>
    <row r="639" spans="5:7">
      <c r="E639" s="16"/>
      <c r="G639" s="18"/>
    </row>
    <row r="640" spans="5:7">
      <c r="E640" s="16"/>
      <c r="G640" s="18"/>
    </row>
    <row r="641" spans="5:7">
      <c r="E641" s="16"/>
      <c r="G641" s="18"/>
    </row>
    <row r="642" spans="5:7">
      <c r="E642" s="16"/>
      <c r="G642" s="18"/>
    </row>
    <row r="643" spans="5:7">
      <c r="E643" s="16"/>
      <c r="G643" s="18"/>
    </row>
    <row r="644" spans="5:7">
      <c r="E644" s="16"/>
      <c r="G644" s="18"/>
    </row>
    <row r="645" spans="5:7">
      <c r="E645" s="16"/>
      <c r="G645" s="18"/>
    </row>
    <row r="646" spans="5:7">
      <c r="E646" s="16"/>
      <c r="G646" s="18"/>
    </row>
    <row r="647" spans="5:7">
      <c r="E647" s="16"/>
      <c r="G647" s="18"/>
    </row>
    <row r="648" spans="5:7">
      <c r="E648" s="16"/>
      <c r="G648" s="18"/>
    </row>
    <row r="649" spans="5:7">
      <c r="E649" s="16"/>
      <c r="G649" s="18"/>
    </row>
    <row r="650" spans="5:7">
      <c r="E650" s="16"/>
      <c r="G650" s="18"/>
    </row>
    <row r="651" spans="5:7">
      <c r="E651" s="16"/>
      <c r="G651" s="18"/>
    </row>
    <row r="652" spans="5:7">
      <c r="E652" s="16"/>
      <c r="G652" s="18"/>
    </row>
    <row r="653" spans="5:7">
      <c r="E653" s="16"/>
      <c r="G653" s="18"/>
    </row>
    <row r="654" spans="5:7">
      <c r="E654" s="16"/>
      <c r="G654" s="18"/>
    </row>
    <row r="655" spans="5:7">
      <c r="E655" s="16"/>
      <c r="G655" s="18"/>
    </row>
    <row r="656" spans="5:7">
      <c r="E656" s="16"/>
      <c r="G656" s="18"/>
    </row>
    <row r="657" spans="5:7">
      <c r="E657" s="16"/>
      <c r="G657" s="18"/>
    </row>
    <row r="658" spans="5:7">
      <c r="E658" s="16"/>
      <c r="G658" s="18"/>
    </row>
    <row r="659" spans="5:7">
      <c r="E659" s="16"/>
      <c r="G659" s="18"/>
    </row>
    <row r="660" spans="5:7">
      <c r="E660" s="16"/>
      <c r="G660" s="18"/>
    </row>
    <row r="661" spans="5:7">
      <c r="E661" s="16"/>
      <c r="G661" s="18"/>
    </row>
    <row r="662" spans="5:7">
      <c r="E662" s="16"/>
      <c r="G662" s="18"/>
    </row>
    <row r="663" spans="5:7">
      <c r="E663" s="16"/>
      <c r="G663" s="18"/>
    </row>
    <row r="664" spans="5:7">
      <c r="E664" s="16"/>
      <c r="G664" s="18"/>
    </row>
    <row r="665" spans="5:7">
      <c r="E665" s="16"/>
      <c r="G665" s="18"/>
    </row>
    <row r="666" spans="5:7">
      <c r="E666" s="16"/>
      <c r="G666" s="18"/>
    </row>
    <row r="667" spans="5:7">
      <c r="E667" s="16"/>
      <c r="G667" s="18"/>
    </row>
    <row r="668" spans="5:7">
      <c r="E668" s="16"/>
      <c r="G668" s="18"/>
    </row>
    <row r="669" spans="5:7">
      <c r="E669" s="16"/>
      <c r="G669" s="18"/>
    </row>
    <row r="670" spans="5:7">
      <c r="E670" s="16"/>
      <c r="G670" s="18"/>
    </row>
    <row r="671" spans="5:7">
      <c r="E671" s="16"/>
      <c r="G671" s="18"/>
    </row>
    <row r="672" spans="5:7">
      <c r="E672" s="16"/>
      <c r="G672" s="18"/>
    </row>
    <row r="673" spans="5:7">
      <c r="E673" s="16"/>
      <c r="G673" s="18"/>
    </row>
    <row r="674" spans="5:7">
      <c r="E674" s="16"/>
      <c r="G674" s="18"/>
    </row>
    <row r="675" spans="5:7">
      <c r="E675" s="16"/>
      <c r="G675" s="18"/>
    </row>
    <row r="676" spans="5:7">
      <c r="E676" s="16"/>
      <c r="G676" s="18"/>
    </row>
    <row r="677" spans="5:7">
      <c r="E677" s="16"/>
      <c r="G677" s="18"/>
    </row>
    <row r="678" spans="5:7">
      <c r="E678" s="16"/>
      <c r="G678" s="18"/>
    </row>
    <row r="679" spans="5:7">
      <c r="E679" s="16"/>
      <c r="G679" s="18"/>
    </row>
    <row r="680" spans="5:7">
      <c r="E680" s="16"/>
      <c r="G680" s="18"/>
    </row>
    <row r="681" spans="5:7">
      <c r="E681" s="16"/>
      <c r="G681" s="18"/>
    </row>
    <row r="682" spans="5:7">
      <c r="E682" s="16"/>
      <c r="G682" s="18"/>
    </row>
    <row r="683" spans="5:7">
      <c r="E683" s="16"/>
      <c r="G683" s="18"/>
    </row>
    <row r="684" spans="5:7">
      <c r="E684" s="16"/>
      <c r="G684" s="18"/>
    </row>
    <row r="685" spans="5:7">
      <c r="E685" s="16"/>
      <c r="G685" s="18"/>
    </row>
    <row r="686" spans="5:7">
      <c r="E686" s="16"/>
      <c r="G686" s="18"/>
    </row>
    <row r="687" spans="5:7">
      <c r="E687" s="16"/>
      <c r="G687" s="18"/>
    </row>
    <row r="688" spans="5:7">
      <c r="E688" s="16"/>
      <c r="G688" s="18"/>
    </row>
    <row r="689" spans="5:7">
      <c r="E689" s="16"/>
      <c r="G689" s="18"/>
    </row>
    <row r="690" spans="5:7">
      <c r="E690" s="16"/>
      <c r="G690" s="18"/>
    </row>
    <row r="691" spans="5:7">
      <c r="E691" s="16"/>
      <c r="G691" s="18"/>
    </row>
    <row r="692" spans="5:7">
      <c r="E692" s="16"/>
      <c r="G692" s="18"/>
    </row>
    <row r="693" spans="5:7">
      <c r="E693" s="16"/>
      <c r="G693" s="18"/>
    </row>
    <row r="694" spans="5:7">
      <c r="E694" s="16"/>
      <c r="G694" s="18"/>
    </row>
    <row r="695" spans="5:7">
      <c r="E695" s="16"/>
      <c r="G695" s="18"/>
    </row>
    <row r="696" spans="5:7">
      <c r="E696" s="16"/>
      <c r="G696" s="18"/>
    </row>
    <row r="697" spans="5:7">
      <c r="E697" s="16"/>
      <c r="G697" s="18"/>
    </row>
    <row r="698" spans="5:7">
      <c r="E698" s="16"/>
      <c r="G698" s="18"/>
    </row>
    <row r="699" spans="5:7">
      <c r="E699" s="16"/>
      <c r="G699" s="18"/>
    </row>
    <row r="700" spans="5:7">
      <c r="E700" s="16"/>
      <c r="G700" s="18"/>
    </row>
    <row r="701" spans="5:7">
      <c r="E701" s="16"/>
      <c r="G701" s="18"/>
    </row>
    <row r="702" spans="5:7">
      <c r="E702" s="16"/>
      <c r="G702" s="18"/>
    </row>
    <row r="703" spans="5:7">
      <c r="E703" s="16"/>
      <c r="G703" s="18"/>
    </row>
    <row r="704" spans="5:7">
      <c r="E704" s="16"/>
      <c r="G704" s="18"/>
    </row>
    <row r="705" spans="5:7">
      <c r="E705" s="16"/>
      <c r="G705" s="18"/>
    </row>
    <row r="706" spans="5:7">
      <c r="E706" s="16"/>
      <c r="G706" s="18"/>
    </row>
    <row r="707" spans="5:7">
      <c r="E707" s="16"/>
      <c r="G707" s="18"/>
    </row>
    <row r="708" spans="5:7">
      <c r="E708" s="16"/>
      <c r="G708" s="18"/>
    </row>
    <row r="709" spans="5:7">
      <c r="E709" s="16"/>
      <c r="G709" s="18"/>
    </row>
    <row r="710" spans="5:7">
      <c r="E710" s="16"/>
      <c r="G710" s="18"/>
    </row>
    <row r="711" spans="5:7">
      <c r="E711" s="16"/>
      <c r="G711" s="18"/>
    </row>
    <row r="712" spans="5:7">
      <c r="E712" s="16"/>
      <c r="G712" s="18"/>
    </row>
    <row r="713" spans="5:7">
      <c r="E713" s="16"/>
      <c r="G713" s="18"/>
    </row>
    <row r="714" spans="5:7">
      <c r="E714" s="16"/>
      <c r="G714" s="18"/>
    </row>
    <row r="715" spans="5:7">
      <c r="E715" s="16"/>
      <c r="G715" s="18"/>
    </row>
    <row r="716" spans="5:7">
      <c r="E716" s="16"/>
      <c r="G716" s="18"/>
    </row>
    <row r="717" spans="5:7">
      <c r="E717" s="16"/>
      <c r="G717" s="18"/>
    </row>
    <row r="718" spans="5:7">
      <c r="E718" s="16"/>
      <c r="G718" s="18"/>
    </row>
    <row r="719" spans="5:7">
      <c r="E719" s="16"/>
      <c r="G719" s="18"/>
    </row>
    <row r="720" spans="5:7">
      <c r="E720" s="16"/>
      <c r="G720" s="18"/>
    </row>
    <row r="721" spans="5:7">
      <c r="E721" s="16"/>
      <c r="G721" s="18"/>
    </row>
    <row r="722" spans="5:7">
      <c r="E722" s="16"/>
      <c r="G722" s="18"/>
    </row>
    <row r="723" spans="5:7">
      <c r="E723" s="16"/>
      <c r="G723" s="18"/>
    </row>
    <row r="724" spans="5:7">
      <c r="E724" s="16"/>
      <c r="G724" s="18"/>
    </row>
    <row r="725" spans="5:7">
      <c r="E725" s="16"/>
      <c r="G725" s="18"/>
    </row>
    <row r="726" spans="5:7">
      <c r="E726" s="16"/>
      <c r="G726" s="18"/>
    </row>
    <row r="727" spans="5:7">
      <c r="E727" s="16"/>
      <c r="G727" s="18"/>
    </row>
    <row r="728" spans="5:7">
      <c r="E728" s="16"/>
      <c r="G728" s="18"/>
    </row>
    <row r="729" spans="5:7">
      <c r="E729" s="16"/>
      <c r="G729" s="18"/>
    </row>
    <row r="730" spans="5:7">
      <c r="E730" s="16"/>
      <c r="G730" s="18"/>
    </row>
    <row r="731" spans="5:7">
      <c r="E731" s="16"/>
      <c r="G731" s="18"/>
    </row>
    <row r="732" spans="5:7">
      <c r="E732" s="16"/>
      <c r="G732" s="18"/>
    </row>
    <row r="733" spans="5:7">
      <c r="E733" s="16"/>
      <c r="G733" s="18"/>
    </row>
    <row r="734" spans="5:7">
      <c r="E734" s="16"/>
      <c r="G734" s="18"/>
    </row>
    <row r="735" spans="5:7">
      <c r="E735" s="16"/>
      <c r="G735" s="18"/>
    </row>
    <row r="736" spans="5:7">
      <c r="E736" s="16"/>
      <c r="G736" s="18"/>
    </row>
    <row r="737" spans="5:7">
      <c r="E737" s="16"/>
      <c r="G737" s="18"/>
    </row>
    <row r="738" spans="5:7">
      <c r="E738" s="16"/>
      <c r="G738" s="18"/>
    </row>
    <row r="739" spans="5:7">
      <c r="E739" s="16"/>
      <c r="G739" s="18"/>
    </row>
    <row r="740" spans="5:7">
      <c r="E740" s="16"/>
      <c r="G740" s="18"/>
    </row>
    <row r="741" spans="5:7">
      <c r="E741" s="16"/>
      <c r="G741" s="18"/>
    </row>
    <row r="742" spans="5:7">
      <c r="E742" s="16"/>
      <c r="G742" s="18"/>
    </row>
    <row r="743" spans="5:7">
      <c r="E743" s="16"/>
      <c r="G743" s="18"/>
    </row>
    <row r="744" spans="5:7">
      <c r="E744" s="16"/>
      <c r="G744" s="18"/>
    </row>
    <row r="745" spans="5:7">
      <c r="E745" s="16"/>
      <c r="G745" s="18"/>
    </row>
    <row r="746" spans="5:7">
      <c r="E746" s="16"/>
      <c r="G746" s="18"/>
    </row>
    <row r="747" spans="5:7">
      <c r="E747" s="16"/>
      <c r="G747" s="18"/>
    </row>
    <row r="748" spans="5:7">
      <c r="E748" s="16"/>
      <c r="G748" s="18"/>
    </row>
    <row r="749" spans="5:7">
      <c r="E749" s="16"/>
      <c r="G749" s="18"/>
    </row>
    <row r="750" spans="5:7">
      <c r="E750" s="16"/>
      <c r="G750" s="18"/>
    </row>
    <row r="751" spans="5:7">
      <c r="E751" s="16"/>
      <c r="G751" s="18"/>
    </row>
    <row r="752" spans="5:7">
      <c r="E752" s="16"/>
      <c r="G752" s="18"/>
    </row>
    <row r="753" spans="5:7">
      <c r="E753" s="16"/>
      <c r="G753" s="18"/>
    </row>
    <row r="754" spans="5:7">
      <c r="E754" s="16"/>
      <c r="G754" s="18"/>
    </row>
    <row r="755" spans="5:7">
      <c r="E755" s="16"/>
      <c r="G755" s="18"/>
    </row>
    <row r="756" spans="5:7">
      <c r="E756" s="16"/>
      <c r="G756" s="18"/>
    </row>
    <row r="757" spans="5:7">
      <c r="E757" s="16"/>
      <c r="G757" s="18"/>
    </row>
    <row r="758" spans="5:7">
      <c r="E758" s="16"/>
      <c r="G758" s="18"/>
    </row>
    <row r="759" spans="5:7">
      <c r="E759" s="16"/>
      <c r="G759" s="18"/>
    </row>
    <row r="760" spans="5:7">
      <c r="E760" s="16"/>
      <c r="G760" s="18"/>
    </row>
    <row r="761" spans="5:7">
      <c r="E761" s="16"/>
      <c r="G761" s="18"/>
    </row>
    <row r="762" spans="5:7">
      <c r="E762" s="16"/>
      <c r="G762" s="18"/>
    </row>
    <row r="763" spans="5:7">
      <c r="E763" s="16"/>
      <c r="G763" s="18"/>
    </row>
    <row r="764" spans="5:7">
      <c r="E764" s="16"/>
      <c r="G764" s="18"/>
    </row>
    <row r="765" spans="5:7">
      <c r="E765" s="16"/>
      <c r="G765" s="18"/>
    </row>
    <row r="766" spans="5:7">
      <c r="E766" s="16"/>
      <c r="G766" s="18"/>
    </row>
    <row r="767" spans="5:7">
      <c r="E767" s="16"/>
      <c r="G767" s="18"/>
    </row>
    <row r="768" spans="5:7">
      <c r="E768" s="16"/>
      <c r="G768" s="18"/>
    </row>
    <row r="769" spans="5:7">
      <c r="E769" s="16"/>
      <c r="G769" s="18"/>
    </row>
    <row r="770" spans="5:7">
      <c r="E770" s="16"/>
      <c r="G770" s="18"/>
    </row>
    <row r="771" spans="5:7">
      <c r="E771" s="16"/>
      <c r="G771" s="18"/>
    </row>
    <row r="772" spans="5:7">
      <c r="E772" s="16"/>
      <c r="G772" s="18"/>
    </row>
    <row r="773" spans="5:7">
      <c r="E773" s="16"/>
      <c r="G773" s="18"/>
    </row>
    <row r="774" spans="5:7">
      <c r="E774" s="16"/>
      <c r="G774" s="18"/>
    </row>
    <row r="775" spans="5:7">
      <c r="E775" s="16"/>
      <c r="G775" s="18"/>
    </row>
    <row r="776" spans="5:7">
      <c r="E776" s="16"/>
      <c r="G776" s="18"/>
    </row>
    <row r="777" spans="5:7">
      <c r="E777" s="16"/>
      <c r="G777" s="18"/>
    </row>
    <row r="778" spans="5:7">
      <c r="E778" s="16"/>
      <c r="G778" s="18"/>
    </row>
    <row r="779" spans="5:7">
      <c r="E779" s="16"/>
      <c r="G779" s="18"/>
    </row>
    <row r="780" spans="5:7">
      <c r="E780" s="16"/>
      <c r="G780" s="18"/>
    </row>
    <row r="781" spans="5:7">
      <c r="E781" s="16"/>
      <c r="G781" s="18"/>
    </row>
    <row r="782" spans="5:7">
      <c r="E782" s="16"/>
      <c r="G782" s="18"/>
    </row>
    <row r="783" spans="5:7">
      <c r="E783" s="16"/>
      <c r="G783" s="18"/>
    </row>
    <row r="784" spans="5:7">
      <c r="E784" s="16"/>
      <c r="G784" s="18"/>
    </row>
    <row r="785" spans="5:7">
      <c r="E785" s="16"/>
      <c r="G785" s="18"/>
    </row>
    <row r="786" spans="5:7">
      <c r="E786" s="16"/>
      <c r="G786" s="18"/>
    </row>
    <row r="787" spans="5:7">
      <c r="E787" s="16"/>
      <c r="G787" s="18"/>
    </row>
    <row r="788" spans="5:7">
      <c r="E788" s="16"/>
      <c r="G788" s="18"/>
    </row>
    <row r="789" spans="5:7">
      <c r="E789" s="16"/>
      <c r="G789" s="18"/>
    </row>
    <row r="790" spans="5:7">
      <c r="E790" s="16"/>
      <c r="G790" s="18"/>
    </row>
    <row r="791" spans="5:7">
      <c r="E791" s="16"/>
      <c r="G791" s="18"/>
    </row>
    <row r="792" spans="5:7">
      <c r="E792" s="16"/>
      <c r="G792" s="18"/>
    </row>
    <row r="793" spans="5:7">
      <c r="E793" s="16"/>
      <c r="G793" s="18"/>
    </row>
    <row r="794" spans="5:7">
      <c r="E794" s="16"/>
      <c r="G794" s="18"/>
    </row>
    <row r="795" spans="5:7">
      <c r="E795" s="16"/>
      <c r="G795" s="18"/>
    </row>
    <row r="796" spans="5:7">
      <c r="E796" s="16"/>
      <c r="G796" s="18"/>
    </row>
    <row r="797" spans="5:7">
      <c r="E797" s="16"/>
      <c r="G797" s="18"/>
    </row>
    <row r="798" spans="5:7">
      <c r="E798" s="16"/>
      <c r="G798" s="18"/>
    </row>
    <row r="799" spans="5:7">
      <c r="E799" s="16"/>
      <c r="G799" s="18"/>
    </row>
    <row r="800" spans="5:7">
      <c r="E800" s="16"/>
      <c r="G800" s="18"/>
    </row>
    <row r="801" spans="5:7">
      <c r="E801" s="16"/>
      <c r="G801" s="18"/>
    </row>
    <row r="802" spans="5:7">
      <c r="E802" s="16"/>
      <c r="G802" s="18"/>
    </row>
    <row r="803" spans="5:7">
      <c r="E803" s="16"/>
      <c r="G803" s="18"/>
    </row>
    <row r="804" spans="5:7">
      <c r="E804" s="16"/>
      <c r="G804" s="18"/>
    </row>
    <row r="805" spans="5:7">
      <c r="E805" s="16"/>
      <c r="G805" s="18"/>
    </row>
    <row r="806" spans="5:7">
      <c r="E806" s="16"/>
      <c r="G806" s="18"/>
    </row>
    <row r="807" spans="5:7">
      <c r="E807" s="16"/>
      <c r="G807" s="18"/>
    </row>
    <row r="808" spans="5:7">
      <c r="E808" s="16"/>
      <c r="G808" s="18"/>
    </row>
    <row r="809" spans="5:7">
      <c r="E809" s="16"/>
      <c r="G809" s="18"/>
    </row>
    <row r="810" spans="5:7">
      <c r="E810" s="16"/>
      <c r="G810" s="18"/>
    </row>
    <row r="811" spans="5:7">
      <c r="E811" s="16"/>
      <c r="G811" s="18"/>
    </row>
    <row r="812" spans="5:7">
      <c r="E812" s="16"/>
      <c r="G812" s="18"/>
    </row>
    <row r="813" spans="5:7">
      <c r="E813" s="16"/>
      <c r="G813" s="18"/>
    </row>
    <row r="814" spans="5:7">
      <c r="E814" s="16"/>
      <c r="G814" s="18"/>
    </row>
    <row r="815" spans="5:7">
      <c r="E815" s="16"/>
      <c r="G815" s="18"/>
    </row>
    <row r="816" spans="5:7">
      <c r="E816" s="16"/>
      <c r="G816" s="18"/>
    </row>
    <row r="817" spans="5:7">
      <c r="E817" s="16"/>
      <c r="G817" s="18"/>
    </row>
    <row r="818" spans="5:7">
      <c r="E818" s="16"/>
      <c r="G818" s="18"/>
    </row>
    <row r="819" spans="5:7">
      <c r="E819" s="16"/>
      <c r="G819" s="18"/>
    </row>
    <row r="820" spans="5:7">
      <c r="E820" s="16"/>
      <c r="G820" s="18"/>
    </row>
    <row r="821" spans="5:7">
      <c r="E821" s="16"/>
      <c r="G821" s="18"/>
    </row>
    <row r="822" spans="5:7">
      <c r="E822" s="16"/>
      <c r="G822" s="18"/>
    </row>
    <row r="823" spans="5:7">
      <c r="E823" s="16"/>
      <c r="G823" s="18"/>
    </row>
    <row r="824" spans="5:7">
      <c r="E824" s="16"/>
      <c r="G824" s="18"/>
    </row>
    <row r="825" spans="5:7">
      <c r="E825" s="16"/>
      <c r="G825" s="18"/>
    </row>
    <row r="826" spans="5:7">
      <c r="E826" s="16"/>
      <c r="G826" s="18"/>
    </row>
    <row r="827" spans="5:7">
      <c r="E827" s="16"/>
      <c r="G827" s="18"/>
    </row>
    <row r="828" spans="5:7">
      <c r="E828" s="16"/>
      <c r="G828" s="18"/>
    </row>
    <row r="829" spans="5:7">
      <c r="E829" s="16"/>
      <c r="G829" s="18"/>
    </row>
    <row r="830" spans="5:7">
      <c r="E830" s="16"/>
      <c r="G830" s="18"/>
    </row>
    <row r="831" spans="5:7">
      <c r="E831" s="16"/>
      <c r="G831" s="18"/>
    </row>
    <row r="832" spans="5:7">
      <c r="E832" s="16"/>
      <c r="G832" s="18"/>
    </row>
    <row r="833" spans="5:7">
      <c r="E833" s="16"/>
      <c r="G833" s="18"/>
    </row>
    <row r="834" spans="5:7">
      <c r="E834" s="16"/>
      <c r="G834" s="18"/>
    </row>
    <row r="835" spans="5:7">
      <c r="E835" s="16"/>
      <c r="G835" s="18"/>
    </row>
    <row r="836" spans="5:7">
      <c r="E836" s="16"/>
      <c r="G836" s="18"/>
    </row>
    <row r="837" spans="5:7">
      <c r="E837" s="16"/>
      <c r="G837" s="18"/>
    </row>
    <row r="838" spans="5:7">
      <c r="E838" s="16"/>
      <c r="G838" s="18"/>
    </row>
    <row r="839" spans="5:7">
      <c r="E839" s="16"/>
      <c r="G839" s="18"/>
    </row>
    <row r="840" spans="5:7">
      <c r="E840" s="16"/>
      <c r="G840" s="18"/>
    </row>
    <row r="841" spans="5:7">
      <c r="E841" s="16"/>
      <c r="G841" s="18"/>
    </row>
    <row r="842" spans="5:7">
      <c r="E842" s="16"/>
      <c r="G842" s="18"/>
    </row>
    <row r="843" spans="5:7">
      <c r="E843" s="16"/>
      <c r="G843" s="18"/>
    </row>
    <row r="844" spans="5:7">
      <c r="E844" s="16"/>
      <c r="G844" s="18"/>
    </row>
    <row r="845" spans="5:7">
      <c r="E845" s="16"/>
      <c r="G845" s="18"/>
    </row>
    <row r="846" spans="5:7">
      <c r="E846" s="16"/>
      <c r="G846" s="18"/>
    </row>
    <row r="847" spans="5:7">
      <c r="E847" s="16"/>
      <c r="G847" s="18"/>
    </row>
    <row r="848" spans="5:7">
      <c r="E848" s="16"/>
      <c r="G848" s="18"/>
    </row>
    <row r="849" spans="5:7">
      <c r="E849" s="16"/>
      <c r="G849" s="18"/>
    </row>
    <row r="850" spans="5:7">
      <c r="E850" s="16"/>
      <c r="G850" s="18"/>
    </row>
    <row r="851" spans="5:7">
      <c r="E851" s="16"/>
      <c r="G851" s="18"/>
    </row>
    <row r="852" spans="5:7">
      <c r="E852" s="16"/>
      <c r="G852" s="18"/>
    </row>
    <row r="853" spans="5:7">
      <c r="E853" s="16"/>
      <c r="G853" s="18"/>
    </row>
    <row r="854" spans="5:7">
      <c r="E854" s="16"/>
      <c r="G854" s="18"/>
    </row>
    <row r="855" spans="5:7">
      <c r="E855" s="16"/>
      <c r="G855" s="18"/>
    </row>
    <row r="856" spans="5:7">
      <c r="E856" s="16"/>
      <c r="G856" s="18"/>
    </row>
    <row r="857" spans="5:7">
      <c r="E857" s="16"/>
      <c r="G857" s="18"/>
    </row>
    <row r="858" spans="5:7">
      <c r="E858" s="16"/>
      <c r="G858" s="18"/>
    </row>
    <row r="859" spans="5:7">
      <c r="E859" s="16"/>
      <c r="G859" s="18"/>
    </row>
    <row r="860" spans="5:7">
      <c r="E860" s="16"/>
      <c r="G860" s="18"/>
    </row>
    <row r="861" spans="5:7">
      <c r="E861" s="16"/>
      <c r="G861" s="18"/>
    </row>
    <row r="862" spans="5:7">
      <c r="E862" s="16"/>
      <c r="G862" s="18"/>
    </row>
    <row r="863" spans="5:7">
      <c r="E863" s="16"/>
      <c r="G863" s="18"/>
    </row>
    <row r="864" spans="5:7">
      <c r="E864" s="16"/>
      <c r="G864" s="18"/>
    </row>
    <row r="865" spans="5:7">
      <c r="E865" s="16"/>
      <c r="G865" s="18"/>
    </row>
    <row r="866" spans="5:7">
      <c r="E866" s="16"/>
      <c r="G866" s="18"/>
    </row>
    <row r="867" spans="5:7">
      <c r="E867" s="16"/>
      <c r="G867" s="18"/>
    </row>
    <row r="868" spans="5:7">
      <c r="E868" s="16"/>
      <c r="G868" s="18"/>
    </row>
    <row r="869" spans="5:7">
      <c r="E869" s="16"/>
      <c r="G869" s="18"/>
    </row>
    <row r="870" spans="5:7">
      <c r="E870" s="16"/>
      <c r="G870" s="18"/>
    </row>
    <row r="871" spans="5:7">
      <c r="E871" s="16"/>
      <c r="G871" s="18"/>
    </row>
    <row r="872" spans="5:7">
      <c r="E872" s="16"/>
      <c r="G872" s="18"/>
    </row>
    <row r="873" spans="5:7">
      <c r="E873" s="16"/>
      <c r="G873" s="18"/>
    </row>
    <row r="874" spans="5:7">
      <c r="E874" s="16"/>
      <c r="G874" s="18"/>
    </row>
    <row r="875" spans="5:7">
      <c r="E875" s="16"/>
      <c r="G875" s="18"/>
    </row>
    <row r="876" spans="5:7">
      <c r="E876" s="16"/>
      <c r="G876" s="18"/>
    </row>
    <row r="877" spans="5:7">
      <c r="E877" s="16"/>
      <c r="G877" s="18"/>
    </row>
    <row r="878" spans="5:7">
      <c r="E878" s="16"/>
      <c r="G878" s="18"/>
    </row>
    <row r="879" spans="5:7">
      <c r="E879" s="16"/>
      <c r="G879" s="18"/>
    </row>
    <row r="880" spans="5:7">
      <c r="E880" s="16"/>
      <c r="G880" s="18"/>
    </row>
    <row r="881" spans="5:7">
      <c r="E881" s="16"/>
      <c r="G881" s="18"/>
    </row>
    <row r="882" spans="5:7">
      <c r="E882" s="16"/>
      <c r="G882" s="18"/>
    </row>
    <row r="883" spans="5:7">
      <c r="E883" s="16"/>
      <c r="G883" s="18"/>
    </row>
    <row r="884" spans="5:7">
      <c r="E884" s="16"/>
      <c r="G884" s="18"/>
    </row>
    <row r="885" spans="5:7">
      <c r="E885" s="16"/>
      <c r="G885" s="18"/>
    </row>
    <row r="886" spans="5:7">
      <c r="E886" s="16"/>
      <c r="G886" s="18"/>
    </row>
    <row r="887" spans="5:7">
      <c r="E887" s="16"/>
      <c r="G887" s="18"/>
    </row>
    <row r="888" spans="5:7">
      <c r="E888" s="16"/>
      <c r="G888" s="18"/>
    </row>
    <row r="889" spans="5:7">
      <c r="E889" s="16"/>
      <c r="G889" s="18"/>
    </row>
    <row r="890" spans="5:7">
      <c r="E890" s="16"/>
      <c r="G890" s="18"/>
    </row>
    <row r="891" spans="5:7">
      <c r="E891" s="16"/>
      <c r="G891" s="18"/>
    </row>
    <row r="892" spans="5:7">
      <c r="E892" s="16"/>
      <c r="G892" s="18"/>
    </row>
    <row r="893" spans="5:7">
      <c r="E893" s="16"/>
      <c r="G893" s="18"/>
    </row>
    <row r="894" spans="5:7">
      <c r="E894" s="16"/>
      <c r="G894" s="18"/>
    </row>
    <row r="895" spans="5:7">
      <c r="E895" s="16"/>
      <c r="G895" s="18"/>
    </row>
    <row r="896" spans="5:7">
      <c r="E896" s="16"/>
      <c r="G896" s="18"/>
    </row>
    <row r="897" spans="5:7">
      <c r="E897" s="16"/>
      <c r="G897" s="18"/>
    </row>
    <row r="898" spans="5:7">
      <c r="E898" s="16"/>
      <c r="G898" s="18"/>
    </row>
    <row r="899" spans="5:7">
      <c r="E899" s="16"/>
      <c r="G899" s="18"/>
    </row>
    <row r="900" spans="5:7">
      <c r="E900" s="16"/>
      <c r="G900" s="18"/>
    </row>
    <row r="901" spans="5:7">
      <c r="E901" s="16"/>
      <c r="G901" s="18"/>
    </row>
    <row r="902" spans="5:7">
      <c r="E902" s="16"/>
      <c r="G902" s="18"/>
    </row>
    <row r="903" spans="5:7">
      <c r="E903" s="16"/>
      <c r="G903" s="18"/>
    </row>
    <row r="904" spans="5:7">
      <c r="E904" s="16"/>
      <c r="G904" s="18"/>
    </row>
    <row r="905" spans="5:7">
      <c r="E905" s="16"/>
      <c r="G905" s="18"/>
    </row>
    <row r="906" spans="5:7">
      <c r="E906" s="16"/>
      <c r="G906" s="18"/>
    </row>
    <row r="907" spans="5:7">
      <c r="E907" s="16"/>
      <c r="G907" s="18"/>
    </row>
    <row r="908" spans="5:7">
      <c r="E908" s="16"/>
      <c r="G908" s="18"/>
    </row>
    <row r="909" spans="5:7">
      <c r="E909" s="16"/>
      <c r="G909" s="18"/>
    </row>
    <row r="910" spans="5:7">
      <c r="E910" s="16"/>
      <c r="G910" s="18"/>
    </row>
    <row r="911" spans="5:7">
      <c r="E911" s="16"/>
      <c r="G911" s="18"/>
    </row>
    <row r="912" spans="5:7">
      <c r="E912" s="16"/>
      <c r="G912" s="18"/>
    </row>
    <row r="913" spans="5:7">
      <c r="E913" s="16"/>
      <c r="G913" s="18"/>
    </row>
    <row r="914" spans="5:7">
      <c r="E914" s="16"/>
      <c r="G914" s="18"/>
    </row>
    <row r="915" spans="5:7">
      <c r="E915" s="16"/>
      <c r="G915" s="18"/>
    </row>
    <row r="916" spans="5:7">
      <c r="E916" s="16"/>
      <c r="G916" s="18"/>
    </row>
    <row r="917" spans="5:7">
      <c r="E917" s="16"/>
      <c r="G917" s="18"/>
    </row>
    <row r="918" spans="5:7">
      <c r="E918" s="16"/>
      <c r="G918" s="18"/>
    </row>
    <row r="919" spans="5:7">
      <c r="E919" s="16"/>
      <c r="G919" s="18"/>
    </row>
    <row r="920" spans="5:7">
      <c r="E920" s="16"/>
      <c r="G920" s="18"/>
    </row>
    <row r="921" spans="5:7">
      <c r="E921" s="16"/>
      <c r="G921" s="18"/>
    </row>
    <row r="922" spans="5:7">
      <c r="E922" s="16"/>
      <c r="G922" s="18"/>
    </row>
    <row r="923" spans="5:7">
      <c r="E923" s="16"/>
      <c r="G923" s="18"/>
    </row>
    <row r="924" spans="5:7">
      <c r="E924" s="16"/>
      <c r="G924" s="18"/>
    </row>
    <row r="925" spans="5:7">
      <c r="E925" s="16"/>
      <c r="G925" s="18"/>
    </row>
    <row r="926" spans="5:7">
      <c r="E926" s="16"/>
      <c r="G926" s="18"/>
    </row>
    <row r="927" spans="5:7">
      <c r="E927" s="16"/>
      <c r="G927" s="18"/>
    </row>
    <row r="928" spans="5:7">
      <c r="E928" s="16"/>
      <c r="G928" s="18"/>
    </row>
    <row r="929" spans="5:7">
      <c r="E929" s="16"/>
      <c r="G929" s="18"/>
    </row>
    <row r="930" spans="5:7">
      <c r="E930" s="16"/>
      <c r="G930" s="18"/>
    </row>
    <row r="931" spans="5:7">
      <c r="E931" s="16"/>
      <c r="G931" s="18"/>
    </row>
    <row r="932" spans="5:7">
      <c r="E932" s="16"/>
      <c r="G932" s="18"/>
    </row>
    <row r="933" spans="5:7">
      <c r="E933" s="16"/>
      <c r="G933" s="18"/>
    </row>
    <row r="934" spans="5:7">
      <c r="E934" s="16"/>
      <c r="G934" s="18"/>
    </row>
    <row r="935" spans="5:7">
      <c r="E935" s="16"/>
      <c r="G935" s="18"/>
    </row>
    <row r="936" spans="5:7">
      <c r="E936" s="16"/>
      <c r="G936" s="18"/>
    </row>
    <row r="937" spans="5:7">
      <c r="E937" s="16"/>
      <c r="G937" s="18"/>
    </row>
    <row r="938" spans="5:7">
      <c r="E938" s="16"/>
      <c r="G938" s="18"/>
    </row>
    <row r="939" spans="5:7">
      <c r="E939" s="16"/>
      <c r="G939" s="18"/>
    </row>
    <row r="940" spans="5:7">
      <c r="E940" s="16"/>
      <c r="G940" s="18"/>
    </row>
    <row r="941" spans="5:7">
      <c r="E941" s="16"/>
      <c r="G941" s="18"/>
    </row>
    <row r="942" spans="5:7">
      <c r="E942" s="16"/>
      <c r="G942" s="18"/>
    </row>
    <row r="943" spans="5:7">
      <c r="E943" s="16"/>
      <c r="G943" s="18"/>
    </row>
    <row r="944" spans="5:7">
      <c r="E944" s="16"/>
      <c r="G944" s="18"/>
    </row>
    <row r="945" spans="5:7">
      <c r="E945" s="16"/>
      <c r="G945" s="18"/>
    </row>
    <row r="946" spans="5:7">
      <c r="E946" s="16"/>
      <c r="G946" s="18"/>
    </row>
    <row r="947" spans="5:7">
      <c r="E947" s="16"/>
      <c r="G947" s="18"/>
    </row>
    <row r="948" spans="5:7">
      <c r="E948" s="16"/>
      <c r="G948" s="18"/>
    </row>
    <row r="949" spans="5:7">
      <c r="E949" s="16"/>
      <c r="G949" s="18"/>
    </row>
    <row r="950" spans="5:7">
      <c r="E950" s="16"/>
      <c r="G950" s="18"/>
    </row>
    <row r="951" spans="5:7">
      <c r="E951" s="16"/>
      <c r="G951" s="18"/>
    </row>
    <row r="952" spans="5:7">
      <c r="E952" s="16"/>
      <c r="G952" s="18"/>
    </row>
    <row r="953" spans="5:7">
      <c r="E953" s="16"/>
      <c r="G953" s="18"/>
    </row>
    <row r="954" spans="5:7">
      <c r="E954" s="16"/>
      <c r="G954" s="18"/>
    </row>
    <row r="955" spans="5:7">
      <c r="E955" s="16"/>
      <c r="G955" s="18"/>
    </row>
    <row r="956" spans="5:7">
      <c r="E956" s="16"/>
      <c r="G956" s="18"/>
    </row>
    <row r="957" spans="5:7">
      <c r="E957" s="16"/>
      <c r="G957" s="18"/>
    </row>
    <row r="958" spans="5:7">
      <c r="E958" s="16"/>
      <c r="G958" s="18"/>
    </row>
    <row r="959" spans="5:7">
      <c r="E959" s="16"/>
      <c r="G959" s="18"/>
    </row>
    <row r="960" spans="5:7">
      <c r="E960" s="16"/>
      <c r="G960" s="18"/>
    </row>
    <row r="961" spans="5:7">
      <c r="E961" s="16"/>
      <c r="G961" s="18"/>
    </row>
    <row r="962" spans="5:7">
      <c r="E962" s="16"/>
      <c r="G962" s="18"/>
    </row>
    <row r="963" spans="5:7">
      <c r="E963" s="16"/>
      <c r="G963" s="18"/>
    </row>
    <row r="964" spans="5:7">
      <c r="E964" s="16"/>
      <c r="G964" s="18"/>
    </row>
    <row r="965" spans="5:7">
      <c r="E965" s="16"/>
      <c r="G965" s="18"/>
    </row>
    <row r="966" spans="5:7">
      <c r="E966" s="16"/>
      <c r="G966" s="18"/>
    </row>
    <row r="967" spans="5:7">
      <c r="E967" s="16"/>
      <c r="G967" s="18"/>
    </row>
    <row r="968" spans="5:7">
      <c r="E968" s="16"/>
      <c r="G968" s="18"/>
    </row>
    <row r="969" spans="5:7">
      <c r="E969" s="16"/>
      <c r="G969" s="18"/>
    </row>
    <row r="970" spans="5:7">
      <c r="E970" s="16"/>
      <c r="G970" s="18"/>
    </row>
    <row r="971" spans="5:7">
      <c r="E971" s="16"/>
      <c r="G971" s="18"/>
    </row>
    <row r="972" spans="5:7">
      <c r="E972" s="16"/>
      <c r="G972" s="18"/>
    </row>
    <row r="973" spans="5:7">
      <c r="E973" s="16"/>
      <c r="G973" s="18"/>
    </row>
    <row r="974" spans="5:7">
      <c r="E974" s="16"/>
      <c r="G974" s="18"/>
    </row>
    <row r="975" spans="5:7">
      <c r="E975" s="16"/>
      <c r="G975" s="18"/>
    </row>
    <row r="976" spans="5:7">
      <c r="E976" s="16"/>
      <c r="G976" s="18"/>
    </row>
    <row r="977" spans="5:7">
      <c r="E977" s="16"/>
      <c r="G977" s="18"/>
    </row>
    <row r="978" spans="5:7">
      <c r="E978" s="16"/>
      <c r="G978" s="18"/>
    </row>
    <row r="979" spans="5:7">
      <c r="E979" s="16"/>
      <c r="G979" s="18"/>
    </row>
    <row r="980" spans="5:7">
      <c r="E980" s="16"/>
      <c r="G980" s="18"/>
    </row>
    <row r="981" spans="5:7">
      <c r="E981" s="16"/>
      <c r="G981" s="18"/>
    </row>
    <row r="982" spans="5:7">
      <c r="E982" s="16"/>
      <c r="G982" s="18"/>
    </row>
    <row r="983" spans="5:7">
      <c r="E983" s="16"/>
      <c r="G983" s="18"/>
    </row>
    <row r="984" spans="5:7">
      <c r="E984" s="16"/>
      <c r="G984" s="18"/>
    </row>
    <row r="985" spans="5:7">
      <c r="E985" s="16"/>
      <c r="G985" s="18"/>
    </row>
    <row r="986" spans="5:7">
      <c r="E986" s="16"/>
      <c r="G986" s="18"/>
    </row>
    <row r="987" spans="5:7">
      <c r="E987" s="16"/>
      <c r="G987" s="18"/>
    </row>
    <row r="988" spans="5:7">
      <c r="E988" s="16"/>
      <c r="G988" s="18"/>
    </row>
    <row r="989" spans="5:7">
      <c r="E989" s="16"/>
      <c r="G989" s="18"/>
    </row>
    <row r="990" spans="5:7">
      <c r="E990" s="16"/>
      <c r="G990" s="18"/>
    </row>
    <row r="991" spans="5:7">
      <c r="E991" s="16"/>
      <c r="G991" s="18"/>
    </row>
    <row r="992" spans="5:7">
      <c r="E992" s="16"/>
      <c r="G992" s="18"/>
    </row>
    <row r="993" spans="5:7">
      <c r="E993" s="16"/>
      <c r="G993" s="18"/>
    </row>
    <row r="994" spans="5:7">
      <c r="E994" s="16"/>
      <c r="G994" s="18"/>
    </row>
    <row r="995" spans="5:7">
      <c r="E995" s="16"/>
      <c r="G995" s="18"/>
    </row>
    <row r="996" spans="5:7">
      <c r="E996" s="16"/>
      <c r="G996" s="18"/>
    </row>
    <row r="997" spans="5:7">
      <c r="E997" s="16"/>
      <c r="G997" s="18"/>
    </row>
    <row r="998" spans="5:7">
      <c r="E998" s="16"/>
      <c r="G998" s="18"/>
    </row>
    <row r="999" spans="5:7">
      <c r="E999" s="16"/>
      <c r="G999" s="18"/>
    </row>
    <row r="1000" spans="5:7">
      <c r="E1000" s="16"/>
      <c r="G1000" s="18"/>
    </row>
    <row r="1001" spans="5:7">
      <c r="E1001" s="16"/>
      <c r="G1001" s="18"/>
    </row>
    <row r="1002" spans="5:7">
      <c r="E1002" s="16"/>
      <c r="G1002" s="18"/>
    </row>
    <row r="1003" spans="5:7">
      <c r="E1003" s="16"/>
      <c r="G1003" s="18"/>
    </row>
    <row r="1004" spans="5:7">
      <c r="E1004" s="16"/>
      <c r="G1004" s="18"/>
    </row>
    <row r="1005" spans="5:7">
      <c r="E1005" s="16"/>
      <c r="G1005" s="18"/>
    </row>
    <row r="1006" spans="5:7">
      <c r="E1006" s="16"/>
      <c r="G1006" s="18"/>
    </row>
    <row r="1007" spans="5:7">
      <c r="E1007" s="16"/>
      <c r="G1007" s="18"/>
    </row>
    <row r="1008" spans="5:7">
      <c r="E1008" s="16"/>
      <c r="G1008" s="18"/>
    </row>
    <row r="1009" spans="5:7">
      <c r="E1009" s="16"/>
      <c r="G1009" s="18"/>
    </row>
    <row r="1010" spans="5:7">
      <c r="E1010" s="16"/>
      <c r="G1010" s="18"/>
    </row>
    <row r="1011" spans="5:7">
      <c r="E1011" s="16"/>
      <c r="G1011" s="18"/>
    </row>
    <row r="1012" spans="5:7">
      <c r="E1012" s="16"/>
      <c r="G1012" s="18"/>
    </row>
    <row r="1013" spans="5:7">
      <c r="E1013" s="16"/>
      <c r="G1013" s="18"/>
    </row>
  </sheetData>
  <dataConsolidate/>
  <mergeCells count="2">
    <mergeCell ref="B5:K6"/>
    <mergeCell ref="C23:D23"/>
  </mergeCells>
  <conditionalFormatting sqref="J9:J12 J14:J22 J24">
    <cfRule type="cellIs" dxfId="2" priority="1" operator="equal">
      <formula>0</formula>
    </cfRule>
  </conditionalFormatting>
  <dataValidations count="3">
    <dataValidation type="list" allowBlank="1" showInputMessage="1" showErrorMessage="1" sqref="J24 J18 J20:J22 J11:J12" xr:uid="{00000000-0002-0000-0500-000000000000}">
      <formula1>$S$5:$T$5</formula1>
    </dataValidation>
    <dataValidation type="list" allowBlank="1" showInputMessage="1" showErrorMessage="1" sqref="J10 J15" xr:uid="{00000000-0002-0000-0500-000001000000}">
      <formula1>$S$6:$T$6</formula1>
    </dataValidation>
    <dataValidation type="list" allowBlank="1" showInputMessage="1" showErrorMessage="1" sqref="J23 J14 J16:J17 J19 J21 J9:J10" xr:uid="{00000000-0002-0000-0500-000002000000}">
      <formula1>$S$4:$T$4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4:AA994"/>
  <sheetViews>
    <sheetView topLeftCell="A15" zoomScale="69" zoomScaleNormal="55" workbookViewId="0">
      <selection activeCell="D24" sqref="D24"/>
    </sheetView>
  </sheetViews>
  <sheetFormatPr defaultColWidth="15.140625" defaultRowHeight="15" customHeight="1"/>
  <cols>
    <col min="1" max="1" width="25.140625" style="5" customWidth="1"/>
    <col min="2" max="3" width="7.42578125" style="5" customWidth="1"/>
    <col min="4" max="4" width="83" style="5" bestFit="1" customWidth="1"/>
    <col min="5" max="5" width="12.140625" style="5" bestFit="1" customWidth="1"/>
    <col min="6" max="6" width="15.42578125" style="5" bestFit="1" customWidth="1"/>
    <col min="7" max="7" width="35.5703125" style="5" customWidth="1"/>
    <col min="8" max="8" width="10" style="5" bestFit="1" customWidth="1"/>
    <col min="9" max="9" width="65.140625" style="5" customWidth="1"/>
    <col min="10" max="10" width="7.5703125" style="5" customWidth="1"/>
    <col min="11" max="11" width="19.85546875" style="5" bestFit="1" customWidth="1"/>
    <col min="12" max="12" width="7.5703125" style="5" customWidth="1"/>
    <col min="13" max="13" width="10.85546875" style="5" bestFit="1" customWidth="1"/>
    <col min="14" max="27" width="7.5703125" style="5" customWidth="1"/>
    <col min="28" max="16384" width="15.140625" style="5"/>
  </cols>
  <sheetData>
    <row r="4" spans="1:27">
      <c r="B4" s="14" t="s">
        <v>222</v>
      </c>
      <c r="C4" s="14"/>
      <c r="E4" s="16"/>
      <c r="F4" s="221"/>
      <c r="G4" s="76"/>
      <c r="S4" s="5">
        <v>0</v>
      </c>
      <c r="T4" s="5">
        <v>3</v>
      </c>
    </row>
    <row r="5" spans="1:27" ht="15" customHeight="1">
      <c r="B5" s="226" t="s">
        <v>223</v>
      </c>
      <c r="C5" s="226"/>
      <c r="D5" s="226"/>
      <c r="E5" s="226"/>
      <c r="F5" s="226"/>
      <c r="G5" s="226"/>
      <c r="H5" s="226"/>
      <c r="I5" s="226"/>
      <c r="J5" s="226"/>
      <c r="K5" s="226"/>
      <c r="S5" s="5">
        <v>0</v>
      </c>
      <c r="T5" s="5">
        <v>2</v>
      </c>
    </row>
    <row r="6" spans="1:27" ht="32.25" customHeight="1">
      <c r="B6" s="226"/>
      <c r="C6" s="226"/>
      <c r="D6" s="226"/>
      <c r="E6" s="226"/>
      <c r="F6" s="226"/>
      <c r="G6" s="226"/>
      <c r="H6" s="226"/>
      <c r="I6" s="226"/>
      <c r="J6" s="226"/>
      <c r="K6" s="226"/>
      <c r="S6" s="5">
        <v>0</v>
      </c>
      <c r="T6" s="5">
        <v>1</v>
      </c>
    </row>
    <row r="7" spans="1:27" ht="30">
      <c r="D7" s="20" t="s">
        <v>174</v>
      </c>
      <c r="E7" s="20" t="s">
        <v>29</v>
      </c>
      <c r="F7" s="21" t="s">
        <v>30</v>
      </c>
      <c r="G7" s="20" t="s">
        <v>31</v>
      </c>
      <c r="H7" s="20" t="s">
        <v>32</v>
      </c>
      <c r="I7" s="20" t="s">
        <v>33</v>
      </c>
      <c r="J7" s="20" t="s">
        <v>34</v>
      </c>
      <c r="K7" s="20" t="s">
        <v>35</v>
      </c>
    </row>
    <row r="8" spans="1:27">
      <c r="B8" s="14"/>
      <c r="C8" s="77" t="s">
        <v>224</v>
      </c>
      <c r="D8" s="8"/>
      <c r="E8" s="25"/>
      <c r="F8" s="29"/>
      <c r="G8" s="78"/>
      <c r="H8" s="8"/>
      <c r="I8" s="8"/>
      <c r="J8" s="8"/>
      <c r="K8" s="8"/>
    </row>
    <row r="9" spans="1:27" ht="44.25" customHeight="1">
      <c r="B9" s="52"/>
      <c r="C9" s="79"/>
      <c r="D9" s="219" t="s">
        <v>225</v>
      </c>
      <c r="E9" s="32"/>
      <c r="F9" s="65"/>
      <c r="G9" s="80"/>
      <c r="H9" s="81"/>
      <c r="I9" s="36" t="s">
        <v>226</v>
      </c>
      <c r="J9" s="36" t="s">
        <v>227</v>
      </c>
      <c r="K9" s="37" t="s">
        <v>227</v>
      </c>
      <c r="L9" s="30"/>
      <c r="M9" s="30"/>
      <c r="N9" s="30"/>
      <c r="O9" s="30"/>
      <c r="P9" s="30"/>
      <c r="Q9" s="30"/>
      <c r="R9" s="30"/>
      <c r="S9" s="30"/>
      <c r="T9" s="30"/>
      <c r="U9" s="30"/>
      <c r="V9" s="30"/>
      <c r="W9" s="30"/>
      <c r="X9" s="30"/>
      <c r="Y9" s="30"/>
      <c r="Z9" s="30"/>
      <c r="AA9" s="30"/>
    </row>
    <row r="10" spans="1:27" ht="105">
      <c r="B10" s="52"/>
      <c r="C10" s="202"/>
      <c r="D10" s="31" t="s">
        <v>228</v>
      </c>
      <c r="E10" s="45"/>
      <c r="F10" s="67"/>
      <c r="G10" s="48"/>
      <c r="H10" s="82"/>
      <c r="I10" s="55" t="s">
        <v>229</v>
      </c>
      <c r="J10" s="36">
        <v>0</v>
      </c>
      <c r="K10" s="37">
        <v>3</v>
      </c>
      <c r="L10" s="30"/>
      <c r="M10" s="30"/>
      <c r="N10" s="30"/>
      <c r="O10" s="30"/>
      <c r="P10" s="30"/>
      <c r="Q10" s="30"/>
      <c r="R10" s="30"/>
      <c r="S10" s="30"/>
      <c r="T10" s="30"/>
      <c r="U10" s="30"/>
      <c r="V10" s="30"/>
      <c r="W10" s="30"/>
      <c r="X10" s="30"/>
      <c r="Y10" s="30"/>
      <c r="Z10" s="30"/>
      <c r="AA10" s="30"/>
    </row>
    <row r="11" spans="1:27" ht="112.5" customHeight="1">
      <c r="B11" s="52"/>
      <c r="C11" s="202"/>
      <c r="D11" s="237" t="s">
        <v>230</v>
      </c>
      <c r="E11" s="45"/>
      <c r="F11" s="65"/>
      <c r="G11" s="83"/>
      <c r="H11" s="84"/>
      <c r="I11" s="55" t="s">
        <v>231</v>
      </c>
      <c r="J11" s="36">
        <v>0</v>
      </c>
      <c r="K11" s="37">
        <v>3</v>
      </c>
      <c r="L11" s="30"/>
      <c r="M11" s="30"/>
      <c r="N11" s="30"/>
      <c r="O11" s="30"/>
      <c r="P11" s="30"/>
      <c r="Q11" s="30"/>
      <c r="R11" s="30"/>
      <c r="S11" s="30"/>
      <c r="T11" s="30"/>
      <c r="U11" s="30"/>
      <c r="V11" s="30"/>
      <c r="W11" s="30"/>
      <c r="X11" s="30"/>
      <c r="Y11" s="30"/>
      <c r="Z11" s="30"/>
      <c r="AA11" s="30"/>
    </row>
    <row r="12" spans="1:27" ht="106.5">
      <c r="A12" s="223"/>
      <c r="B12" s="30"/>
      <c r="C12" s="200"/>
      <c r="D12" s="244" t="s">
        <v>232</v>
      </c>
      <c r="E12" s="45"/>
      <c r="F12" s="66"/>
      <c r="G12" s="66"/>
      <c r="H12" s="85"/>
      <c r="I12" s="57" t="s">
        <v>233</v>
      </c>
      <c r="J12" s="36">
        <v>0</v>
      </c>
      <c r="K12" s="37">
        <v>2</v>
      </c>
      <c r="L12" s="30"/>
      <c r="M12" s="30"/>
      <c r="N12" s="30"/>
      <c r="O12" s="30"/>
      <c r="P12" s="30"/>
      <c r="Q12" s="30"/>
      <c r="R12" s="30"/>
      <c r="S12" s="30"/>
      <c r="T12" s="30"/>
      <c r="U12" s="30"/>
      <c r="V12" s="30"/>
      <c r="W12" s="30"/>
      <c r="X12" s="30"/>
      <c r="Y12" s="30"/>
      <c r="Z12" s="30"/>
      <c r="AA12" s="30"/>
    </row>
    <row r="13" spans="1:27" ht="45.75">
      <c r="B13" s="30"/>
      <c r="C13" s="196"/>
      <c r="D13" s="237" t="s">
        <v>234</v>
      </c>
      <c r="E13" s="45"/>
      <c r="F13" s="65"/>
      <c r="G13" s="66"/>
      <c r="H13" s="84"/>
      <c r="I13" s="57" t="s">
        <v>235</v>
      </c>
      <c r="J13" s="36">
        <v>0</v>
      </c>
      <c r="K13" s="37">
        <v>1</v>
      </c>
      <c r="L13" s="30"/>
      <c r="M13" s="30"/>
      <c r="N13" s="30"/>
      <c r="O13" s="30"/>
      <c r="P13" s="30"/>
      <c r="Q13" s="30"/>
      <c r="R13" s="30"/>
      <c r="S13" s="30"/>
      <c r="T13" s="30"/>
      <c r="U13" s="30"/>
      <c r="V13" s="30"/>
      <c r="W13" s="30"/>
      <c r="X13" s="30"/>
      <c r="Y13" s="30"/>
      <c r="Z13" s="30"/>
      <c r="AA13" s="30"/>
    </row>
    <row r="14" spans="1:27" ht="106.5">
      <c r="B14" s="30"/>
      <c r="C14" s="203"/>
      <c r="D14" s="237" t="s">
        <v>236</v>
      </c>
      <c r="E14" s="45"/>
      <c r="F14" s="65"/>
      <c r="G14" s="66"/>
      <c r="H14" s="86"/>
      <c r="I14" s="57" t="s">
        <v>237</v>
      </c>
      <c r="J14" s="36">
        <v>0</v>
      </c>
      <c r="K14" s="37">
        <v>3</v>
      </c>
      <c r="L14" s="30"/>
      <c r="M14" s="30"/>
      <c r="N14" s="30"/>
      <c r="O14" s="30"/>
      <c r="P14" s="30"/>
      <c r="Q14" s="30"/>
      <c r="R14" s="30"/>
      <c r="S14" s="30"/>
      <c r="T14" s="30"/>
      <c r="U14" s="30"/>
      <c r="V14" s="30"/>
      <c r="W14" s="30"/>
      <c r="X14" s="30"/>
      <c r="Y14" s="30"/>
      <c r="Z14" s="30"/>
      <c r="AA14" s="30"/>
    </row>
    <row r="15" spans="1:27" ht="91.5">
      <c r="B15" s="30"/>
      <c r="C15" s="200"/>
      <c r="D15" s="31" t="s">
        <v>238</v>
      </c>
      <c r="E15" s="45"/>
      <c r="F15" s="87"/>
      <c r="G15" s="66"/>
      <c r="H15" s="84"/>
      <c r="I15" s="57" t="s">
        <v>239</v>
      </c>
      <c r="J15" s="36">
        <v>0</v>
      </c>
      <c r="K15" s="37">
        <v>2</v>
      </c>
      <c r="L15" s="30"/>
      <c r="M15" s="30"/>
      <c r="N15" s="30"/>
      <c r="O15" s="30"/>
      <c r="P15" s="30"/>
      <c r="Q15" s="30"/>
      <c r="R15" s="30"/>
      <c r="S15" s="30"/>
      <c r="T15" s="30"/>
      <c r="U15" s="30"/>
      <c r="V15" s="30"/>
      <c r="W15" s="30"/>
      <c r="X15" s="30"/>
      <c r="Y15" s="30"/>
      <c r="Z15" s="30"/>
      <c r="AA15" s="30"/>
    </row>
    <row r="16" spans="1:27" ht="91.5">
      <c r="B16" s="30"/>
      <c r="C16" s="200"/>
      <c r="D16" s="31" t="s">
        <v>240</v>
      </c>
      <c r="E16" s="45"/>
      <c r="F16" s="87"/>
      <c r="G16" s="66"/>
      <c r="H16" s="84"/>
      <c r="I16" s="57" t="s">
        <v>241</v>
      </c>
      <c r="J16" s="36">
        <v>0</v>
      </c>
      <c r="K16" s="37">
        <v>2</v>
      </c>
      <c r="L16" s="30"/>
      <c r="M16" s="30"/>
      <c r="N16" s="30"/>
      <c r="O16" s="30"/>
      <c r="P16" s="30"/>
      <c r="Q16" s="30"/>
      <c r="R16" s="30"/>
      <c r="S16" s="30"/>
      <c r="T16" s="30"/>
      <c r="U16" s="30"/>
      <c r="V16" s="30"/>
      <c r="W16" s="30"/>
      <c r="X16" s="30"/>
      <c r="Y16" s="30"/>
      <c r="Z16" s="30"/>
      <c r="AA16" s="30"/>
    </row>
    <row r="17" spans="2:27">
      <c r="B17" s="14"/>
      <c r="C17" s="77" t="s">
        <v>242</v>
      </c>
      <c r="D17" s="8"/>
      <c r="E17" s="25"/>
      <c r="F17" s="29"/>
      <c r="G17" s="78"/>
      <c r="H17" s="8"/>
      <c r="I17" s="8"/>
      <c r="J17" s="8"/>
      <c r="K17" s="8"/>
    </row>
    <row r="18" spans="2:27" ht="60.75">
      <c r="B18" s="88"/>
      <c r="C18" s="204"/>
      <c r="D18" s="31" t="s">
        <v>243</v>
      </c>
      <c r="E18" s="45"/>
      <c r="F18" s="89"/>
      <c r="G18" s="66"/>
      <c r="H18" s="84"/>
      <c r="I18" s="55" t="s">
        <v>244</v>
      </c>
      <c r="J18" s="36">
        <v>0</v>
      </c>
      <c r="K18" s="37">
        <v>3</v>
      </c>
      <c r="L18" s="30"/>
      <c r="M18" s="30"/>
      <c r="N18" s="30"/>
      <c r="O18" s="30"/>
      <c r="P18" s="30"/>
      <c r="Q18" s="30"/>
      <c r="R18" s="30"/>
      <c r="S18" s="30"/>
      <c r="T18" s="30"/>
      <c r="U18" s="30"/>
      <c r="V18" s="30"/>
      <c r="W18" s="30"/>
      <c r="X18" s="30"/>
      <c r="Y18" s="30"/>
      <c r="Z18" s="30"/>
      <c r="AA18" s="30"/>
    </row>
    <row r="19" spans="2:27" ht="60.75">
      <c r="B19" s="88"/>
      <c r="C19" s="205"/>
      <c r="D19" s="31" t="s">
        <v>245</v>
      </c>
      <c r="E19" s="45"/>
      <c r="F19" s="65"/>
      <c r="G19" s="66"/>
      <c r="H19" s="68"/>
      <c r="I19" s="55" t="s">
        <v>246</v>
      </c>
      <c r="J19" s="36">
        <v>0</v>
      </c>
      <c r="K19" s="37">
        <v>2</v>
      </c>
      <c r="L19" s="30"/>
      <c r="M19" s="30"/>
      <c r="N19" s="30"/>
      <c r="O19" s="30"/>
      <c r="P19" s="30"/>
      <c r="Q19" s="30"/>
      <c r="R19" s="30"/>
      <c r="S19" s="30"/>
      <c r="T19" s="30"/>
      <c r="U19" s="30"/>
      <c r="V19" s="30"/>
      <c r="W19" s="30"/>
      <c r="X19" s="30"/>
      <c r="Y19" s="30"/>
      <c r="Z19" s="30"/>
      <c r="AA19" s="30"/>
    </row>
    <row r="20" spans="2:27" ht="60.75">
      <c r="B20" s="90"/>
      <c r="C20" s="205"/>
      <c r="D20" s="240" t="s">
        <v>247</v>
      </c>
      <c r="E20" s="45"/>
      <c r="F20" s="65"/>
      <c r="G20" s="66"/>
      <c r="H20" s="68"/>
      <c r="I20" s="55" t="s">
        <v>248</v>
      </c>
      <c r="J20" s="36">
        <v>0</v>
      </c>
      <c r="K20" s="37">
        <v>2</v>
      </c>
      <c r="L20" s="30"/>
      <c r="M20" s="30"/>
      <c r="N20" s="30"/>
      <c r="O20" s="30"/>
      <c r="P20" s="30"/>
      <c r="Q20" s="30"/>
      <c r="R20" s="30"/>
      <c r="S20" s="30"/>
      <c r="T20" s="30"/>
      <c r="U20" s="30"/>
      <c r="V20" s="30"/>
      <c r="W20" s="30"/>
      <c r="X20" s="30"/>
      <c r="Y20" s="30"/>
      <c r="Z20" s="30"/>
      <c r="AA20" s="30"/>
    </row>
    <row r="21" spans="2:27" ht="60.75">
      <c r="B21" s="52"/>
      <c r="C21" s="202"/>
      <c r="D21" s="240" t="s">
        <v>249</v>
      </c>
      <c r="E21" s="45"/>
      <c r="F21" s="66"/>
      <c r="G21" s="66"/>
      <c r="H21" s="84"/>
      <c r="I21" s="35" t="s">
        <v>250</v>
      </c>
      <c r="J21" s="36">
        <v>0</v>
      </c>
      <c r="K21" s="37">
        <v>3</v>
      </c>
      <c r="L21" s="30"/>
      <c r="M21" s="30"/>
      <c r="N21" s="30"/>
      <c r="O21" s="30"/>
      <c r="P21" s="30"/>
      <c r="Q21" s="30"/>
      <c r="R21" s="30"/>
      <c r="S21" s="30"/>
      <c r="T21" s="30"/>
      <c r="U21" s="30"/>
      <c r="V21" s="30"/>
      <c r="W21" s="30"/>
      <c r="X21" s="30"/>
      <c r="Y21" s="30"/>
      <c r="Z21" s="30"/>
      <c r="AA21" s="30"/>
    </row>
    <row r="22" spans="2:27">
      <c r="B22" s="15"/>
      <c r="C22" s="77" t="s">
        <v>251</v>
      </c>
      <c r="D22" s="24"/>
      <c r="E22" s="25"/>
      <c r="F22" s="8"/>
      <c r="G22" s="78"/>
      <c r="H22" s="8"/>
      <c r="I22" s="8"/>
      <c r="J22" s="8"/>
      <c r="K22" s="8"/>
    </row>
    <row r="23" spans="2:27" ht="76.5">
      <c r="B23" s="88"/>
      <c r="C23" s="205"/>
      <c r="D23" s="239" t="s">
        <v>252</v>
      </c>
      <c r="E23" s="32"/>
      <c r="F23" s="65"/>
      <c r="G23" s="66"/>
      <c r="H23" s="91"/>
      <c r="I23" s="229" t="s">
        <v>253</v>
      </c>
      <c r="J23" s="36">
        <v>0</v>
      </c>
      <c r="K23" s="37">
        <v>2</v>
      </c>
      <c r="L23" s="30"/>
      <c r="M23" s="30"/>
      <c r="N23" s="30"/>
      <c r="O23" s="30"/>
      <c r="P23" s="30"/>
      <c r="Q23" s="30"/>
      <c r="R23" s="30"/>
      <c r="S23" s="30"/>
      <c r="T23" s="30"/>
      <c r="U23" s="30"/>
      <c r="V23" s="30"/>
      <c r="W23" s="30"/>
      <c r="X23" s="30"/>
      <c r="Y23" s="30"/>
      <c r="Z23" s="30"/>
      <c r="AA23" s="30"/>
    </row>
    <row r="24" spans="2:27" ht="82.5" customHeight="1">
      <c r="B24" s="88"/>
      <c r="C24" s="201"/>
      <c r="D24" s="31" t="s">
        <v>254</v>
      </c>
      <c r="E24" s="32"/>
      <c r="F24" s="65"/>
      <c r="G24" s="66"/>
      <c r="H24" s="33"/>
      <c r="I24" s="57" t="s">
        <v>255</v>
      </c>
      <c r="J24" s="36">
        <v>0</v>
      </c>
      <c r="K24" s="37">
        <v>1</v>
      </c>
      <c r="L24" s="30"/>
      <c r="M24" s="30"/>
      <c r="N24" s="30"/>
      <c r="O24" s="30"/>
      <c r="P24" s="30"/>
      <c r="Q24" s="30"/>
      <c r="R24" s="30"/>
      <c r="S24" s="30"/>
      <c r="T24" s="30"/>
      <c r="U24" s="30"/>
      <c r="V24" s="30"/>
      <c r="W24" s="30"/>
      <c r="X24" s="30"/>
      <c r="Y24" s="30"/>
      <c r="Z24" s="30"/>
      <c r="AA24" s="30"/>
    </row>
    <row r="25" spans="2:27" ht="60.75">
      <c r="B25" s="88"/>
      <c r="C25" s="205"/>
      <c r="D25" s="31" t="s">
        <v>256</v>
      </c>
      <c r="E25" s="45"/>
      <c r="F25" s="65"/>
      <c r="G25" s="66"/>
      <c r="H25" s="67"/>
      <c r="I25" s="57" t="s">
        <v>257</v>
      </c>
      <c r="J25" s="36">
        <v>0</v>
      </c>
      <c r="K25" s="37">
        <v>2</v>
      </c>
      <c r="L25" s="30"/>
      <c r="M25" s="30"/>
      <c r="N25" s="30"/>
      <c r="O25" s="30"/>
      <c r="P25" s="30"/>
      <c r="Q25" s="30"/>
      <c r="R25" s="30"/>
      <c r="S25" s="30"/>
      <c r="T25" s="30"/>
      <c r="U25" s="30"/>
      <c r="V25" s="30"/>
      <c r="W25" s="30"/>
      <c r="X25" s="30"/>
      <c r="Y25" s="30"/>
      <c r="Z25" s="30"/>
      <c r="AA25" s="30"/>
    </row>
    <row r="26" spans="2:27" ht="30.75">
      <c r="B26" s="88"/>
      <c r="C26" s="205"/>
      <c r="D26" s="31" t="s">
        <v>258</v>
      </c>
      <c r="E26" s="45"/>
      <c r="F26" s="65"/>
      <c r="G26" s="66"/>
      <c r="H26" s="33"/>
      <c r="I26" s="57" t="s">
        <v>259</v>
      </c>
      <c r="J26" s="36">
        <v>0</v>
      </c>
      <c r="K26" s="37">
        <v>2</v>
      </c>
      <c r="L26" s="30"/>
      <c r="M26" s="30"/>
      <c r="N26" s="30"/>
      <c r="O26" s="30"/>
      <c r="P26" s="30"/>
      <c r="Q26" s="30"/>
      <c r="R26" s="30"/>
      <c r="S26" s="30"/>
      <c r="T26" s="30"/>
      <c r="U26" s="30"/>
      <c r="V26" s="30"/>
      <c r="W26" s="30"/>
      <c r="X26" s="30"/>
      <c r="Y26" s="30"/>
      <c r="Z26" s="30"/>
      <c r="AA26" s="30"/>
    </row>
    <row r="27" spans="2:27">
      <c r="B27" s="14"/>
      <c r="C27" s="6" t="s">
        <v>260</v>
      </c>
      <c r="D27" s="24"/>
      <c r="E27" s="25"/>
      <c r="F27" s="29"/>
      <c r="G27" s="78"/>
      <c r="H27" s="8"/>
      <c r="I27" s="78"/>
      <c r="J27" s="8"/>
      <c r="K27" s="8"/>
    </row>
    <row r="28" spans="2:27" ht="106.5">
      <c r="B28" s="30"/>
      <c r="C28" s="194"/>
      <c r="D28" s="38" t="s">
        <v>261</v>
      </c>
      <c r="E28" s="51"/>
      <c r="F28" s="92"/>
      <c r="G28" s="93"/>
      <c r="H28" s="94"/>
      <c r="I28" s="216" t="s">
        <v>262</v>
      </c>
      <c r="J28" s="64">
        <v>0</v>
      </c>
      <c r="K28" s="11">
        <v>1</v>
      </c>
      <c r="L28" s="30"/>
      <c r="M28" s="30"/>
      <c r="N28" s="30"/>
      <c r="O28" s="30"/>
      <c r="P28" s="30"/>
      <c r="Q28" s="30"/>
      <c r="R28" s="30"/>
      <c r="S28" s="30"/>
      <c r="T28" s="30"/>
      <c r="U28" s="30"/>
      <c r="V28" s="30"/>
      <c r="W28" s="30"/>
      <c r="X28" s="30"/>
      <c r="Y28" s="30"/>
      <c r="Z28" s="30"/>
      <c r="AA28" s="30"/>
    </row>
    <row r="29" spans="2:27">
      <c r="B29" s="30"/>
      <c r="D29" s="214"/>
      <c r="E29" s="16"/>
      <c r="F29" s="221"/>
      <c r="G29" s="76"/>
      <c r="I29" s="70" t="s">
        <v>98</v>
      </c>
      <c r="J29" s="71"/>
      <c r="K29" s="72"/>
      <c r="L29" s="73"/>
      <c r="M29" s="70"/>
      <c r="N29" s="30"/>
      <c r="O29" s="30"/>
      <c r="P29" s="30"/>
      <c r="Q29" s="30"/>
      <c r="R29" s="30"/>
      <c r="S29" s="30"/>
      <c r="T29" s="30"/>
      <c r="U29" s="30"/>
      <c r="V29" s="30"/>
      <c r="W29" s="30"/>
      <c r="X29" s="30"/>
      <c r="Y29" s="30"/>
      <c r="Z29" s="30"/>
      <c r="AA29" s="30"/>
    </row>
    <row r="30" spans="2:27">
      <c r="B30" s="30"/>
      <c r="E30" s="16"/>
      <c r="F30" s="221"/>
      <c r="G30" s="76"/>
      <c r="H30" s="175"/>
      <c r="I30" s="9" t="s">
        <v>99</v>
      </c>
      <c r="J30" s="74">
        <f>SUM(J10,J11,J14,J18,J21)</f>
        <v>0</v>
      </c>
      <c r="K30" s="11">
        <f>SUM(K10,K11,K14,K18,K21)</f>
        <v>15</v>
      </c>
      <c r="L30" s="12">
        <f>J30/K30</f>
        <v>0</v>
      </c>
      <c r="M30" s="13" t="s">
        <v>100</v>
      </c>
      <c r="N30" s="30"/>
      <c r="O30" s="30"/>
      <c r="P30" s="30"/>
      <c r="Q30" s="30"/>
      <c r="R30" s="30"/>
      <c r="S30" s="30"/>
      <c r="T30" s="30"/>
      <c r="U30" s="30"/>
      <c r="V30" s="30"/>
      <c r="W30" s="30"/>
      <c r="X30" s="30"/>
      <c r="Y30" s="30"/>
      <c r="Z30" s="30"/>
      <c r="AA30" s="30"/>
    </row>
    <row r="31" spans="2:27">
      <c r="B31" s="30"/>
      <c r="E31" s="16"/>
      <c r="F31" s="221"/>
      <c r="G31" s="76"/>
      <c r="H31" s="176"/>
      <c r="I31" s="9" t="s">
        <v>101</v>
      </c>
      <c r="J31" s="74">
        <f>SUM(J12,J15,J16,J19,J20,J23,J25,J26)</f>
        <v>0</v>
      </c>
      <c r="K31" s="11">
        <f>SUM(K12,K15,K16,K19,K20,K23,K25,K26)</f>
        <v>16</v>
      </c>
      <c r="L31" s="12">
        <f>J31/K31</f>
        <v>0</v>
      </c>
      <c r="M31" s="13" t="s">
        <v>100</v>
      </c>
      <c r="N31" s="30"/>
      <c r="O31" s="30"/>
      <c r="P31" s="30"/>
      <c r="Q31" s="30"/>
      <c r="R31" s="30"/>
      <c r="S31" s="30"/>
      <c r="T31" s="30"/>
      <c r="U31" s="30"/>
      <c r="V31" s="30"/>
      <c r="W31" s="30"/>
      <c r="X31" s="30"/>
      <c r="Y31" s="30"/>
      <c r="Z31" s="30"/>
      <c r="AA31" s="30"/>
    </row>
    <row r="32" spans="2:27">
      <c r="B32" s="30"/>
      <c r="E32" s="16"/>
      <c r="F32" s="221"/>
      <c r="G32" s="76"/>
      <c r="H32" s="177"/>
      <c r="I32" s="9" t="s">
        <v>102</v>
      </c>
      <c r="J32" s="74">
        <f>SUM(J13,J24,J28)</f>
        <v>0</v>
      </c>
      <c r="K32" s="11">
        <f>SUM(K13,K24,K28)</f>
        <v>3</v>
      </c>
      <c r="L32" s="12">
        <f>J32/K32</f>
        <v>0</v>
      </c>
      <c r="M32" s="13" t="s">
        <v>100</v>
      </c>
      <c r="N32" s="30"/>
      <c r="O32" s="30"/>
      <c r="P32" s="30"/>
      <c r="Q32" s="30"/>
      <c r="R32" s="30"/>
      <c r="S32" s="30"/>
      <c r="T32" s="30"/>
      <c r="U32" s="30"/>
      <c r="V32" s="30"/>
      <c r="W32" s="30"/>
      <c r="X32" s="30"/>
      <c r="Y32" s="30"/>
      <c r="Z32" s="30"/>
      <c r="AA32" s="30"/>
    </row>
    <row r="33" spans="2:27">
      <c r="B33" s="30"/>
      <c r="E33" s="16"/>
      <c r="F33" s="221"/>
      <c r="G33" s="76"/>
      <c r="I33" s="9" t="s">
        <v>103</v>
      </c>
      <c r="J33" s="74">
        <f>SUM(J30:J32)</f>
        <v>0</v>
      </c>
      <c r="K33" s="11">
        <f>SUM(K30:K32)</f>
        <v>34</v>
      </c>
      <c r="L33" s="12">
        <f>J33/K33</f>
        <v>0</v>
      </c>
      <c r="M33" s="13" t="s">
        <v>100</v>
      </c>
      <c r="Q33" s="30"/>
      <c r="R33" s="30"/>
      <c r="S33" s="30"/>
      <c r="T33" s="30"/>
      <c r="U33" s="30"/>
      <c r="V33" s="30"/>
      <c r="W33" s="30"/>
      <c r="X33" s="30"/>
      <c r="Y33" s="30"/>
      <c r="Z33" s="30"/>
      <c r="AA33" s="30"/>
    </row>
    <row r="34" spans="2:27">
      <c r="E34" s="16"/>
      <c r="F34" s="221"/>
      <c r="G34" s="76"/>
    </row>
    <row r="35" spans="2:27">
      <c r="E35" s="16"/>
      <c r="F35" s="221"/>
      <c r="G35" s="76"/>
    </row>
    <row r="36" spans="2:27">
      <c r="E36" s="16"/>
      <c r="F36" s="221"/>
      <c r="G36" s="76"/>
    </row>
    <row r="37" spans="2:27">
      <c r="E37" s="16"/>
      <c r="F37" s="221"/>
      <c r="G37" s="76"/>
    </row>
    <row r="38" spans="2:27">
      <c r="E38" s="16"/>
      <c r="F38" s="221"/>
      <c r="G38" s="76"/>
    </row>
    <row r="39" spans="2:27">
      <c r="E39" s="16"/>
      <c r="F39" s="221"/>
      <c r="G39" s="76"/>
    </row>
    <row r="40" spans="2:27">
      <c r="E40" s="16"/>
      <c r="F40" s="221"/>
      <c r="G40" s="76"/>
    </row>
    <row r="41" spans="2:27">
      <c r="E41" s="16"/>
      <c r="F41" s="221"/>
      <c r="G41" s="76"/>
    </row>
    <row r="42" spans="2:27">
      <c r="E42" s="16"/>
      <c r="F42" s="221"/>
      <c r="G42" s="76"/>
    </row>
    <row r="43" spans="2:27">
      <c r="E43" s="16"/>
      <c r="F43" s="221"/>
      <c r="G43" s="76"/>
    </row>
    <row r="44" spans="2:27">
      <c r="E44" s="16"/>
      <c r="F44" s="221"/>
      <c r="G44" s="76"/>
    </row>
    <row r="45" spans="2:27">
      <c r="E45" s="16"/>
      <c r="F45" s="221"/>
      <c r="G45" s="76"/>
    </row>
    <row r="46" spans="2:27">
      <c r="E46" s="16"/>
      <c r="F46" s="221"/>
      <c r="G46" s="76"/>
    </row>
    <row r="47" spans="2:27">
      <c r="E47" s="16"/>
      <c r="F47" s="221"/>
      <c r="G47" s="76"/>
    </row>
    <row r="48" spans="2:27">
      <c r="E48" s="16"/>
      <c r="F48" s="221"/>
      <c r="G48" s="76"/>
    </row>
    <row r="49" spans="5:7">
      <c r="E49" s="16"/>
      <c r="F49" s="221"/>
      <c r="G49" s="76"/>
    </row>
    <row r="50" spans="5:7">
      <c r="E50" s="16"/>
      <c r="F50" s="221"/>
      <c r="G50" s="76"/>
    </row>
    <row r="51" spans="5:7">
      <c r="E51" s="16"/>
      <c r="F51" s="221"/>
      <c r="G51" s="76"/>
    </row>
    <row r="52" spans="5:7">
      <c r="E52" s="16"/>
      <c r="F52" s="221"/>
      <c r="G52" s="76"/>
    </row>
    <row r="53" spans="5:7">
      <c r="E53" s="16"/>
      <c r="F53" s="221"/>
      <c r="G53" s="76"/>
    </row>
    <row r="54" spans="5:7">
      <c r="E54" s="16"/>
      <c r="F54" s="221"/>
      <c r="G54" s="76"/>
    </row>
    <row r="55" spans="5:7">
      <c r="E55" s="16"/>
      <c r="F55" s="221"/>
      <c r="G55" s="76"/>
    </row>
    <row r="56" spans="5:7">
      <c r="E56" s="16"/>
      <c r="F56" s="221"/>
      <c r="G56" s="76"/>
    </row>
    <row r="57" spans="5:7">
      <c r="E57" s="16"/>
      <c r="F57" s="221"/>
      <c r="G57" s="76"/>
    </row>
    <row r="58" spans="5:7">
      <c r="E58" s="16"/>
      <c r="F58" s="221"/>
      <c r="G58" s="76"/>
    </row>
    <row r="59" spans="5:7">
      <c r="E59" s="16"/>
      <c r="F59" s="221"/>
      <c r="G59" s="76"/>
    </row>
    <row r="60" spans="5:7">
      <c r="E60" s="16"/>
      <c r="F60" s="221"/>
      <c r="G60" s="76"/>
    </row>
    <row r="61" spans="5:7">
      <c r="E61" s="16"/>
      <c r="F61" s="221"/>
      <c r="G61" s="76"/>
    </row>
    <row r="62" spans="5:7">
      <c r="E62" s="16"/>
      <c r="F62" s="221"/>
      <c r="G62" s="76"/>
    </row>
    <row r="63" spans="5:7">
      <c r="E63" s="16"/>
      <c r="F63" s="221"/>
      <c r="G63" s="76"/>
    </row>
    <row r="64" spans="5:7">
      <c r="E64" s="16"/>
      <c r="F64" s="221"/>
      <c r="G64" s="76"/>
    </row>
    <row r="65" spans="5:7">
      <c r="E65" s="16"/>
      <c r="F65" s="221"/>
      <c r="G65" s="76"/>
    </row>
    <row r="66" spans="5:7">
      <c r="E66" s="16"/>
      <c r="F66" s="221"/>
      <c r="G66" s="76"/>
    </row>
    <row r="67" spans="5:7">
      <c r="E67" s="16"/>
      <c r="F67" s="221"/>
      <c r="G67" s="76"/>
    </row>
    <row r="68" spans="5:7">
      <c r="E68" s="16"/>
      <c r="F68" s="221"/>
      <c r="G68" s="76"/>
    </row>
    <row r="69" spans="5:7">
      <c r="E69" s="16"/>
      <c r="F69" s="221"/>
      <c r="G69" s="76"/>
    </row>
    <row r="70" spans="5:7">
      <c r="E70" s="16"/>
      <c r="F70" s="221"/>
      <c r="G70" s="76"/>
    </row>
    <row r="71" spans="5:7">
      <c r="E71" s="16"/>
      <c r="F71" s="221"/>
      <c r="G71" s="76"/>
    </row>
    <row r="72" spans="5:7">
      <c r="E72" s="16"/>
      <c r="F72" s="221"/>
      <c r="G72" s="76"/>
    </row>
    <row r="73" spans="5:7">
      <c r="E73" s="16"/>
      <c r="F73" s="221"/>
      <c r="G73" s="76"/>
    </row>
    <row r="74" spans="5:7">
      <c r="E74" s="16"/>
      <c r="F74" s="221"/>
      <c r="G74" s="76"/>
    </row>
    <row r="75" spans="5:7">
      <c r="E75" s="16"/>
      <c r="F75" s="221"/>
      <c r="G75" s="76"/>
    </row>
    <row r="76" spans="5:7">
      <c r="E76" s="16"/>
      <c r="F76" s="221"/>
      <c r="G76" s="76"/>
    </row>
    <row r="77" spans="5:7">
      <c r="E77" s="16"/>
      <c r="F77" s="221"/>
      <c r="G77" s="76"/>
    </row>
    <row r="78" spans="5:7">
      <c r="E78" s="16"/>
      <c r="F78" s="221"/>
      <c r="G78" s="76"/>
    </row>
    <row r="79" spans="5:7">
      <c r="E79" s="16"/>
      <c r="F79" s="221"/>
      <c r="G79" s="76"/>
    </row>
    <row r="80" spans="5:7">
      <c r="E80" s="16"/>
      <c r="F80" s="221"/>
      <c r="G80" s="76"/>
    </row>
    <row r="81" spans="5:7">
      <c r="E81" s="16"/>
      <c r="F81" s="221"/>
      <c r="G81" s="76"/>
    </row>
    <row r="82" spans="5:7">
      <c r="E82" s="16"/>
      <c r="F82" s="221"/>
      <c r="G82" s="76"/>
    </row>
    <row r="83" spans="5:7">
      <c r="E83" s="16"/>
      <c r="F83" s="221"/>
      <c r="G83" s="76"/>
    </row>
    <row r="84" spans="5:7">
      <c r="E84" s="16"/>
      <c r="F84" s="221"/>
      <c r="G84" s="76"/>
    </row>
    <row r="85" spans="5:7">
      <c r="E85" s="16"/>
      <c r="F85" s="221"/>
      <c r="G85" s="76"/>
    </row>
    <row r="86" spans="5:7">
      <c r="E86" s="16"/>
      <c r="F86" s="221"/>
      <c r="G86" s="76"/>
    </row>
    <row r="87" spans="5:7">
      <c r="E87" s="16"/>
      <c r="F87" s="221"/>
      <c r="G87" s="76"/>
    </row>
    <row r="88" spans="5:7">
      <c r="E88" s="16"/>
      <c r="F88" s="221"/>
      <c r="G88" s="76"/>
    </row>
    <row r="89" spans="5:7">
      <c r="E89" s="16"/>
      <c r="F89" s="221"/>
      <c r="G89" s="76"/>
    </row>
    <row r="90" spans="5:7">
      <c r="E90" s="16"/>
      <c r="F90" s="221"/>
      <c r="G90" s="76"/>
    </row>
    <row r="91" spans="5:7">
      <c r="E91" s="16"/>
      <c r="F91" s="221"/>
      <c r="G91" s="76"/>
    </row>
    <row r="92" spans="5:7">
      <c r="E92" s="16"/>
      <c r="F92" s="221"/>
      <c r="G92" s="76"/>
    </row>
    <row r="93" spans="5:7">
      <c r="E93" s="16"/>
      <c r="F93" s="221"/>
      <c r="G93" s="76"/>
    </row>
    <row r="94" spans="5:7">
      <c r="E94" s="16"/>
      <c r="F94" s="221"/>
      <c r="G94" s="76"/>
    </row>
    <row r="95" spans="5:7">
      <c r="E95" s="16"/>
      <c r="F95" s="221"/>
      <c r="G95" s="76"/>
    </row>
    <row r="96" spans="5:7">
      <c r="E96" s="16"/>
      <c r="F96" s="221"/>
      <c r="G96" s="76"/>
    </row>
    <row r="97" spans="5:7">
      <c r="E97" s="16"/>
      <c r="F97" s="221"/>
      <c r="G97" s="76"/>
    </row>
    <row r="98" spans="5:7">
      <c r="E98" s="16"/>
      <c r="F98" s="221"/>
      <c r="G98" s="76"/>
    </row>
    <row r="99" spans="5:7">
      <c r="E99" s="16"/>
      <c r="F99" s="221"/>
      <c r="G99" s="76"/>
    </row>
    <row r="100" spans="5:7">
      <c r="E100" s="16"/>
      <c r="F100" s="221"/>
      <c r="G100" s="76"/>
    </row>
    <row r="101" spans="5:7">
      <c r="E101" s="16"/>
      <c r="F101" s="221"/>
      <c r="G101" s="76"/>
    </row>
    <row r="102" spans="5:7">
      <c r="E102" s="16"/>
      <c r="F102" s="221"/>
      <c r="G102" s="76"/>
    </row>
    <row r="103" spans="5:7">
      <c r="E103" s="16"/>
      <c r="F103" s="221"/>
      <c r="G103" s="76"/>
    </row>
    <row r="104" spans="5:7">
      <c r="E104" s="16"/>
      <c r="F104" s="221"/>
      <c r="G104" s="76"/>
    </row>
    <row r="105" spans="5:7">
      <c r="E105" s="16"/>
      <c r="F105" s="221"/>
      <c r="G105" s="76"/>
    </row>
    <row r="106" spans="5:7">
      <c r="E106" s="16"/>
      <c r="F106" s="221"/>
      <c r="G106" s="76"/>
    </row>
    <row r="107" spans="5:7">
      <c r="E107" s="16"/>
      <c r="F107" s="221"/>
      <c r="G107" s="76"/>
    </row>
    <row r="108" spans="5:7">
      <c r="E108" s="16"/>
      <c r="F108" s="221"/>
      <c r="G108" s="76"/>
    </row>
    <row r="109" spans="5:7">
      <c r="E109" s="16"/>
      <c r="F109" s="221"/>
      <c r="G109" s="76"/>
    </row>
    <row r="110" spans="5:7">
      <c r="E110" s="16"/>
      <c r="F110" s="221"/>
      <c r="G110" s="76"/>
    </row>
    <row r="111" spans="5:7">
      <c r="E111" s="16"/>
      <c r="F111" s="221"/>
      <c r="G111" s="76"/>
    </row>
    <row r="112" spans="5:7">
      <c r="E112" s="16"/>
      <c r="F112" s="221"/>
      <c r="G112" s="76"/>
    </row>
    <row r="113" spans="5:7">
      <c r="E113" s="16"/>
      <c r="F113" s="221"/>
      <c r="G113" s="76"/>
    </row>
    <row r="114" spans="5:7">
      <c r="E114" s="16"/>
      <c r="F114" s="221"/>
      <c r="G114" s="76"/>
    </row>
    <row r="115" spans="5:7">
      <c r="E115" s="16"/>
      <c r="F115" s="221"/>
      <c r="G115" s="76"/>
    </row>
    <row r="116" spans="5:7">
      <c r="E116" s="16"/>
      <c r="F116" s="221"/>
      <c r="G116" s="76"/>
    </row>
    <row r="117" spans="5:7">
      <c r="E117" s="16"/>
      <c r="F117" s="221"/>
      <c r="G117" s="76"/>
    </row>
    <row r="118" spans="5:7">
      <c r="E118" s="16"/>
      <c r="F118" s="221"/>
      <c r="G118" s="76"/>
    </row>
    <row r="119" spans="5:7">
      <c r="E119" s="16"/>
      <c r="F119" s="221"/>
      <c r="G119" s="76"/>
    </row>
    <row r="120" spans="5:7">
      <c r="E120" s="16"/>
      <c r="F120" s="221"/>
      <c r="G120" s="76"/>
    </row>
    <row r="121" spans="5:7">
      <c r="E121" s="16"/>
      <c r="F121" s="221"/>
      <c r="G121" s="76"/>
    </row>
    <row r="122" spans="5:7">
      <c r="E122" s="16"/>
      <c r="F122" s="221"/>
      <c r="G122" s="76"/>
    </row>
    <row r="123" spans="5:7">
      <c r="E123" s="16"/>
      <c r="F123" s="221"/>
      <c r="G123" s="76"/>
    </row>
    <row r="124" spans="5:7">
      <c r="E124" s="16"/>
      <c r="F124" s="221"/>
      <c r="G124" s="76"/>
    </row>
    <row r="125" spans="5:7">
      <c r="E125" s="16"/>
      <c r="F125" s="221"/>
      <c r="G125" s="76"/>
    </row>
    <row r="126" spans="5:7">
      <c r="E126" s="16"/>
      <c r="F126" s="221"/>
      <c r="G126" s="76"/>
    </row>
    <row r="127" spans="5:7">
      <c r="E127" s="16"/>
      <c r="F127" s="221"/>
      <c r="G127" s="76"/>
    </row>
    <row r="128" spans="5:7">
      <c r="E128" s="16"/>
      <c r="F128" s="221"/>
      <c r="G128" s="76"/>
    </row>
    <row r="129" spans="5:7">
      <c r="E129" s="16"/>
      <c r="F129" s="221"/>
      <c r="G129" s="76"/>
    </row>
    <row r="130" spans="5:7">
      <c r="E130" s="16"/>
      <c r="F130" s="221"/>
      <c r="G130" s="76"/>
    </row>
    <row r="131" spans="5:7">
      <c r="E131" s="16"/>
      <c r="F131" s="221"/>
      <c r="G131" s="76"/>
    </row>
    <row r="132" spans="5:7">
      <c r="E132" s="16"/>
      <c r="F132" s="221"/>
      <c r="G132" s="76"/>
    </row>
    <row r="133" spans="5:7">
      <c r="E133" s="16"/>
      <c r="F133" s="221"/>
      <c r="G133" s="76"/>
    </row>
    <row r="134" spans="5:7">
      <c r="E134" s="16"/>
      <c r="F134" s="221"/>
      <c r="G134" s="76"/>
    </row>
    <row r="135" spans="5:7">
      <c r="E135" s="16"/>
      <c r="F135" s="221"/>
      <c r="G135" s="76"/>
    </row>
    <row r="136" spans="5:7">
      <c r="E136" s="16"/>
      <c r="F136" s="221"/>
      <c r="G136" s="76"/>
    </row>
    <row r="137" spans="5:7">
      <c r="E137" s="16"/>
      <c r="F137" s="221"/>
      <c r="G137" s="76"/>
    </row>
    <row r="138" spans="5:7">
      <c r="E138" s="16"/>
      <c r="F138" s="221"/>
      <c r="G138" s="76"/>
    </row>
    <row r="139" spans="5:7">
      <c r="E139" s="16"/>
      <c r="F139" s="221"/>
      <c r="G139" s="76"/>
    </row>
    <row r="140" spans="5:7">
      <c r="E140" s="16"/>
      <c r="F140" s="221"/>
      <c r="G140" s="76"/>
    </row>
    <row r="141" spans="5:7">
      <c r="E141" s="16"/>
      <c r="F141" s="221"/>
      <c r="G141" s="76"/>
    </row>
    <row r="142" spans="5:7">
      <c r="E142" s="16"/>
      <c r="F142" s="221"/>
      <c r="G142" s="76"/>
    </row>
    <row r="143" spans="5:7">
      <c r="E143" s="16"/>
      <c r="F143" s="221"/>
      <c r="G143" s="76"/>
    </row>
    <row r="144" spans="5:7">
      <c r="E144" s="16"/>
      <c r="F144" s="221"/>
      <c r="G144" s="76"/>
    </row>
    <row r="145" spans="5:7">
      <c r="E145" s="16"/>
      <c r="F145" s="221"/>
      <c r="G145" s="76"/>
    </row>
    <row r="146" spans="5:7">
      <c r="E146" s="16"/>
      <c r="F146" s="221"/>
      <c r="G146" s="76"/>
    </row>
    <row r="147" spans="5:7">
      <c r="E147" s="16"/>
      <c r="F147" s="221"/>
      <c r="G147" s="76"/>
    </row>
    <row r="148" spans="5:7">
      <c r="E148" s="16"/>
      <c r="F148" s="221"/>
      <c r="G148" s="76"/>
    </row>
    <row r="149" spans="5:7">
      <c r="E149" s="16"/>
      <c r="F149" s="221"/>
      <c r="G149" s="76"/>
    </row>
    <row r="150" spans="5:7">
      <c r="E150" s="16"/>
      <c r="F150" s="221"/>
      <c r="G150" s="76"/>
    </row>
    <row r="151" spans="5:7">
      <c r="E151" s="16"/>
      <c r="F151" s="221"/>
      <c r="G151" s="76"/>
    </row>
    <row r="152" spans="5:7">
      <c r="E152" s="16"/>
      <c r="F152" s="221"/>
      <c r="G152" s="76"/>
    </row>
    <row r="153" spans="5:7">
      <c r="E153" s="16"/>
      <c r="F153" s="221"/>
      <c r="G153" s="76"/>
    </row>
    <row r="154" spans="5:7">
      <c r="E154" s="16"/>
      <c r="F154" s="221"/>
      <c r="G154" s="76"/>
    </row>
    <row r="155" spans="5:7">
      <c r="E155" s="16"/>
      <c r="F155" s="221"/>
      <c r="G155" s="76"/>
    </row>
    <row r="156" spans="5:7">
      <c r="E156" s="16"/>
      <c r="F156" s="221"/>
      <c r="G156" s="76"/>
    </row>
    <row r="157" spans="5:7">
      <c r="E157" s="16"/>
      <c r="F157" s="221"/>
      <c r="G157" s="76"/>
    </row>
    <row r="158" spans="5:7">
      <c r="E158" s="16"/>
      <c r="F158" s="221"/>
      <c r="G158" s="76"/>
    </row>
    <row r="159" spans="5:7">
      <c r="E159" s="16"/>
      <c r="F159" s="221"/>
      <c r="G159" s="76"/>
    </row>
    <row r="160" spans="5:7">
      <c r="E160" s="16"/>
      <c r="F160" s="221"/>
      <c r="G160" s="76"/>
    </row>
    <row r="161" spans="5:7">
      <c r="E161" s="16"/>
      <c r="F161" s="221"/>
      <c r="G161" s="76"/>
    </row>
    <row r="162" spans="5:7">
      <c r="E162" s="16"/>
      <c r="F162" s="221"/>
      <c r="G162" s="76"/>
    </row>
    <row r="163" spans="5:7">
      <c r="E163" s="16"/>
      <c r="F163" s="221"/>
      <c r="G163" s="76"/>
    </row>
    <row r="164" spans="5:7">
      <c r="E164" s="16"/>
      <c r="F164" s="221"/>
      <c r="G164" s="76"/>
    </row>
    <row r="165" spans="5:7">
      <c r="E165" s="16"/>
      <c r="F165" s="221"/>
      <c r="G165" s="76"/>
    </row>
    <row r="166" spans="5:7">
      <c r="E166" s="16"/>
      <c r="F166" s="221"/>
      <c r="G166" s="76"/>
    </row>
    <row r="167" spans="5:7">
      <c r="E167" s="16"/>
      <c r="F167" s="221"/>
      <c r="G167" s="76"/>
    </row>
    <row r="168" spans="5:7">
      <c r="E168" s="16"/>
      <c r="F168" s="221"/>
      <c r="G168" s="76"/>
    </row>
    <row r="169" spans="5:7">
      <c r="E169" s="16"/>
      <c r="F169" s="221"/>
      <c r="G169" s="76"/>
    </row>
    <row r="170" spans="5:7">
      <c r="E170" s="16"/>
      <c r="F170" s="221"/>
      <c r="G170" s="76"/>
    </row>
    <row r="171" spans="5:7">
      <c r="E171" s="16"/>
      <c r="F171" s="221"/>
      <c r="G171" s="76"/>
    </row>
    <row r="172" spans="5:7">
      <c r="E172" s="16"/>
      <c r="F172" s="221"/>
      <c r="G172" s="76"/>
    </row>
    <row r="173" spans="5:7">
      <c r="E173" s="16"/>
      <c r="F173" s="221"/>
      <c r="G173" s="76"/>
    </row>
    <row r="174" spans="5:7">
      <c r="E174" s="16"/>
      <c r="F174" s="221"/>
      <c r="G174" s="76"/>
    </row>
    <row r="175" spans="5:7">
      <c r="E175" s="16"/>
      <c r="F175" s="221"/>
      <c r="G175" s="76"/>
    </row>
    <row r="176" spans="5:7">
      <c r="E176" s="16"/>
      <c r="F176" s="221"/>
      <c r="G176" s="76"/>
    </row>
    <row r="177" spans="5:7">
      <c r="E177" s="16"/>
      <c r="F177" s="221"/>
      <c r="G177" s="76"/>
    </row>
    <row r="178" spans="5:7">
      <c r="E178" s="16"/>
      <c r="F178" s="221"/>
      <c r="G178" s="76"/>
    </row>
    <row r="179" spans="5:7">
      <c r="E179" s="16"/>
      <c r="F179" s="221"/>
      <c r="G179" s="76"/>
    </row>
    <row r="180" spans="5:7">
      <c r="E180" s="16"/>
      <c r="F180" s="221"/>
      <c r="G180" s="76"/>
    </row>
    <row r="181" spans="5:7">
      <c r="E181" s="16"/>
      <c r="F181" s="221"/>
      <c r="G181" s="76"/>
    </row>
    <row r="182" spans="5:7">
      <c r="E182" s="16"/>
      <c r="F182" s="221"/>
      <c r="G182" s="76"/>
    </row>
    <row r="183" spans="5:7">
      <c r="E183" s="16"/>
      <c r="F183" s="221"/>
      <c r="G183" s="76"/>
    </row>
    <row r="184" spans="5:7">
      <c r="E184" s="16"/>
      <c r="F184" s="221"/>
      <c r="G184" s="76"/>
    </row>
    <row r="185" spans="5:7">
      <c r="E185" s="16"/>
      <c r="F185" s="221"/>
      <c r="G185" s="76"/>
    </row>
    <row r="186" spans="5:7">
      <c r="E186" s="16"/>
      <c r="F186" s="221"/>
      <c r="G186" s="76"/>
    </row>
    <row r="187" spans="5:7">
      <c r="E187" s="16"/>
      <c r="F187" s="221"/>
      <c r="G187" s="76"/>
    </row>
    <row r="188" spans="5:7">
      <c r="E188" s="16"/>
      <c r="F188" s="221"/>
      <c r="G188" s="76"/>
    </row>
    <row r="189" spans="5:7">
      <c r="E189" s="16"/>
      <c r="F189" s="221"/>
      <c r="G189" s="76"/>
    </row>
    <row r="190" spans="5:7">
      <c r="E190" s="16"/>
      <c r="F190" s="221"/>
      <c r="G190" s="76"/>
    </row>
    <row r="191" spans="5:7">
      <c r="E191" s="16"/>
      <c r="F191" s="221"/>
      <c r="G191" s="76"/>
    </row>
    <row r="192" spans="5:7">
      <c r="E192" s="16"/>
      <c r="F192" s="221"/>
      <c r="G192" s="76"/>
    </row>
    <row r="193" spans="5:7">
      <c r="E193" s="16"/>
      <c r="F193" s="221"/>
      <c r="G193" s="76"/>
    </row>
    <row r="194" spans="5:7">
      <c r="E194" s="16"/>
      <c r="F194" s="221"/>
      <c r="G194" s="76"/>
    </row>
    <row r="195" spans="5:7">
      <c r="E195" s="16"/>
      <c r="F195" s="221"/>
      <c r="G195" s="76"/>
    </row>
    <row r="196" spans="5:7">
      <c r="E196" s="16"/>
      <c r="F196" s="221"/>
      <c r="G196" s="76"/>
    </row>
    <row r="197" spans="5:7">
      <c r="E197" s="16"/>
      <c r="F197" s="221"/>
      <c r="G197" s="76"/>
    </row>
    <row r="198" spans="5:7">
      <c r="E198" s="16"/>
      <c r="F198" s="221"/>
      <c r="G198" s="76"/>
    </row>
    <row r="199" spans="5:7">
      <c r="E199" s="16"/>
      <c r="F199" s="221"/>
      <c r="G199" s="76"/>
    </row>
    <row r="200" spans="5:7">
      <c r="E200" s="16"/>
      <c r="F200" s="221"/>
      <c r="G200" s="76"/>
    </row>
    <row r="201" spans="5:7">
      <c r="E201" s="16"/>
      <c r="F201" s="221"/>
      <c r="G201" s="76"/>
    </row>
    <row r="202" spans="5:7">
      <c r="E202" s="16"/>
      <c r="F202" s="221"/>
      <c r="G202" s="76"/>
    </row>
    <row r="203" spans="5:7">
      <c r="E203" s="16"/>
      <c r="F203" s="221"/>
      <c r="G203" s="76"/>
    </row>
    <row r="204" spans="5:7">
      <c r="E204" s="16"/>
      <c r="F204" s="221"/>
      <c r="G204" s="76"/>
    </row>
    <row r="205" spans="5:7">
      <c r="E205" s="16"/>
      <c r="F205" s="221"/>
      <c r="G205" s="76"/>
    </row>
    <row r="206" spans="5:7">
      <c r="E206" s="16"/>
      <c r="F206" s="221"/>
      <c r="G206" s="76"/>
    </row>
    <row r="207" spans="5:7">
      <c r="E207" s="16"/>
      <c r="F207" s="221"/>
      <c r="G207" s="76"/>
    </row>
    <row r="208" spans="5:7">
      <c r="E208" s="16"/>
      <c r="F208" s="221"/>
      <c r="G208" s="76"/>
    </row>
    <row r="209" spans="5:7">
      <c r="E209" s="16"/>
      <c r="F209" s="221"/>
      <c r="G209" s="76"/>
    </row>
    <row r="210" spans="5:7">
      <c r="E210" s="16"/>
      <c r="F210" s="221"/>
      <c r="G210" s="76"/>
    </row>
    <row r="211" spans="5:7">
      <c r="E211" s="16"/>
      <c r="F211" s="221"/>
      <c r="G211" s="76"/>
    </row>
    <row r="212" spans="5:7">
      <c r="E212" s="16"/>
      <c r="F212" s="221"/>
      <c r="G212" s="76"/>
    </row>
    <row r="213" spans="5:7">
      <c r="E213" s="16"/>
      <c r="F213" s="221"/>
      <c r="G213" s="76"/>
    </row>
    <row r="214" spans="5:7">
      <c r="E214" s="16"/>
      <c r="F214" s="221"/>
      <c r="G214" s="76"/>
    </row>
    <row r="215" spans="5:7">
      <c r="E215" s="16"/>
      <c r="F215" s="221"/>
      <c r="G215" s="76"/>
    </row>
    <row r="216" spans="5:7">
      <c r="E216" s="16"/>
      <c r="F216" s="221"/>
      <c r="G216" s="76"/>
    </row>
    <row r="217" spans="5:7">
      <c r="E217" s="16"/>
      <c r="F217" s="221"/>
      <c r="G217" s="76"/>
    </row>
    <row r="218" spans="5:7">
      <c r="E218" s="16"/>
      <c r="F218" s="221"/>
      <c r="G218" s="76"/>
    </row>
    <row r="219" spans="5:7">
      <c r="E219" s="16"/>
      <c r="F219" s="221"/>
      <c r="G219" s="76"/>
    </row>
    <row r="220" spans="5:7">
      <c r="E220" s="16"/>
      <c r="F220" s="221"/>
      <c r="G220" s="76"/>
    </row>
    <row r="221" spans="5:7">
      <c r="E221" s="16"/>
      <c r="F221" s="221"/>
      <c r="G221" s="76"/>
    </row>
    <row r="222" spans="5:7">
      <c r="E222" s="16"/>
      <c r="F222" s="221"/>
      <c r="G222" s="76"/>
    </row>
    <row r="223" spans="5:7">
      <c r="E223" s="16"/>
      <c r="F223" s="221"/>
      <c r="G223" s="76"/>
    </row>
    <row r="224" spans="5:7">
      <c r="E224" s="16"/>
      <c r="F224" s="221"/>
      <c r="G224" s="76"/>
    </row>
    <row r="225" spans="5:7">
      <c r="E225" s="16"/>
      <c r="F225" s="221"/>
      <c r="G225" s="76"/>
    </row>
    <row r="226" spans="5:7">
      <c r="E226" s="16"/>
      <c r="F226" s="221"/>
      <c r="G226" s="76"/>
    </row>
    <row r="227" spans="5:7">
      <c r="E227" s="16"/>
      <c r="F227" s="221"/>
      <c r="G227" s="76"/>
    </row>
    <row r="228" spans="5:7">
      <c r="E228" s="16"/>
      <c r="F228" s="221"/>
      <c r="G228" s="76"/>
    </row>
    <row r="229" spans="5:7">
      <c r="E229" s="16"/>
      <c r="F229" s="221"/>
      <c r="G229" s="76"/>
    </row>
    <row r="230" spans="5:7">
      <c r="E230" s="16"/>
      <c r="F230" s="221"/>
      <c r="G230" s="76"/>
    </row>
    <row r="231" spans="5:7">
      <c r="E231" s="16"/>
      <c r="F231" s="221"/>
      <c r="G231" s="76"/>
    </row>
    <row r="232" spans="5:7">
      <c r="E232" s="16"/>
      <c r="F232" s="221"/>
      <c r="G232" s="76"/>
    </row>
    <row r="233" spans="5:7">
      <c r="E233" s="16"/>
      <c r="F233" s="221"/>
      <c r="G233" s="76"/>
    </row>
    <row r="234" spans="5:7">
      <c r="E234" s="16"/>
      <c r="F234" s="221"/>
      <c r="G234" s="76"/>
    </row>
    <row r="235" spans="5:7">
      <c r="E235" s="16"/>
      <c r="F235" s="221"/>
      <c r="G235" s="76"/>
    </row>
    <row r="236" spans="5:7">
      <c r="E236" s="16"/>
      <c r="F236" s="221"/>
      <c r="G236" s="76"/>
    </row>
    <row r="237" spans="5:7">
      <c r="E237" s="16"/>
      <c r="F237" s="221"/>
      <c r="G237" s="76"/>
    </row>
    <row r="238" spans="5:7">
      <c r="E238" s="16"/>
      <c r="F238" s="221"/>
      <c r="G238" s="76"/>
    </row>
    <row r="239" spans="5:7">
      <c r="E239" s="16"/>
      <c r="F239" s="221"/>
      <c r="G239" s="76"/>
    </row>
    <row r="240" spans="5:7">
      <c r="E240" s="16"/>
      <c r="F240" s="221"/>
      <c r="G240" s="76"/>
    </row>
    <row r="241" spans="5:7">
      <c r="E241" s="16"/>
      <c r="F241" s="221"/>
      <c r="G241" s="76"/>
    </row>
    <row r="242" spans="5:7">
      <c r="E242" s="16"/>
      <c r="F242" s="221"/>
      <c r="G242" s="76"/>
    </row>
    <row r="243" spans="5:7">
      <c r="E243" s="16"/>
      <c r="F243" s="221"/>
      <c r="G243" s="76"/>
    </row>
    <row r="244" spans="5:7">
      <c r="E244" s="16"/>
      <c r="F244" s="221"/>
      <c r="G244" s="76"/>
    </row>
    <row r="245" spans="5:7">
      <c r="E245" s="16"/>
      <c r="F245" s="221"/>
      <c r="G245" s="76"/>
    </row>
    <row r="246" spans="5:7">
      <c r="E246" s="16"/>
      <c r="F246" s="221"/>
      <c r="G246" s="76"/>
    </row>
    <row r="247" spans="5:7">
      <c r="E247" s="16"/>
      <c r="F247" s="221"/>
      <c r="G247" s="76"/>
    </row>
    <row r="248" spans="5:7">
      <c r="E248" s="16"/>
      <c r="F248" s="221"/>
      <c r="G248" s="76"/>
    </row>
    <row r="249" spans="5:7">
      <c r="E249" s="16"/>
      <c r="F249" s="221"/>
      <c r="G249" s="76"/>
    </row>
    <row r="250" spans="5:7">
      <c r="E250" s="16"/>
      <c r="F250" s="221"/>
      <c r="G250" s="76"/>
    </row>
    <row r="251" spans="5:7">
      <c r="E251" s="16"/>
      <c r="F251" s="221"/>
      <c r="G251" s="76"/>
    </row>
    <row r="252" spans="5:7">
      <c r="E252" s="16"/>
      <c r="F252" s="221"/>
      <c r="G252" s="76"/>
    </row>
    <row r="253" spans="5:7">
      <c r="E253" s="16"/>
      <c r="F253" s="221"/>
      <c r="G253" s="76"/>
    </row>
    <row r="254" spans="5:7">
      <c r="E254" s="16"/>
      <c r="F254" s="221"/>
      <c r="G254" s="76"/>
    </row>
    <row r="255" spans="5:7">
      <c r="E255" s="16"/>
      <c r="F255" s="221"/>
      <c r="G255" s="76"/>
    </row>
    <row r="256" spans="5:7">
      <c r="E256" s="16"/>
      <c r="F256" s="221"/>
      <c r="G256" s="76"/>
    </row>
    <row r="257" spans="5:7">
      <c r="E257" s="16"/>
      <c r="F257" s="221"/>
      <c r="G257" s="76"/>
    </row>
    <row r="258" spans="5:7">
      <c r="E258" s="16"/>
      <c r="F258" s="221"/>
      <c r="G258" s="76"/>
    </row>
    <row r="259" spans="5:7">
      <c r="E259" s="16"/>
      <c r="F259" s="221"/>
      <c r="G259" s="76"/>
    </row>
    <row r="260" spans="5:7">
      <c r="E260" s="16"/>
      <c r="F260" s="221"/>
      <c r="G260" s="76"/>
    </row>
    <row r="261" spans="5:7">
      <c r="E261" s="16"/>
      <c r="F261" s="221"/>
      <c r="G261" s="76"/>
    </row>
    <row r="262" spans="5:7">
      <c r="E262" s="16"/>
      <c r="F262" s="221"/>
      <c r="G262" s="76"/>
    </row>
    <row r="263" spans="5:7">
      <c r="E263" s="16"/>
      <c r="F263" s="221"/>
      <c r="G263" s="76"/>
    </row>
    <row r="264" spans="5:7">
      <c r="E264" s="16"/>
      <c r="F264" s="221"/>
      <c r="G264" s="76"/>
    </row>
    <row r="265" spans="5:7">
      <c r="E265" s="16"/>
      <c r="F265" s="221"/>
      <c r="G265" s="76"/>
    </row>
    <row r="266" spans="5:7">
      <c r="E266" s="16"/>
      <c r="F266" s="221"/>
      <c r="G266" s="76"/>
    </row>
    <row r="267" spans="5:7">
      <c r="E267" s="16"/>
      <c r="F267" s="221"/>
      <c r="G267" s="76"/>
    </row>
    <row r="268" spans="5:7">
      <c r="E268" s="16"/>
      <c r="F268" s="221"/>
      <c r="G268" s="76"/>
    </row>
    <row r="269" spans="5:7">
      <c r="E269" s="16"/>
      <c r="F269" s="221"/>
      <c r="G269" s="76"/>
    </row>
    <row r="270" spans="5:7">
      <c r="E270" s="16"/>
      <c r="F270" s="221"/>
      <c r="G270" s="76"/>
    </row>
    <row r="271" spans="5:7">
      <c r="E271" s="16"/>
      <c r="F271" s="221"/>
      <c r="G271" s="76"/>
    </row>
    <row r="272" spans="5:7">
      <c r="E272" s="16"/>
      <c r="F272" s="221"/>
      <c r="G272" s="76"/>
    </row>
    <row r="273" spans="5:7">
      <c r="E273" s="16"/>
      <c r="F273" s="221"/>
      <c r="G273" s="76"/>
    </row>
    <row r="274" spans="5:7">
      <c r="E274" s="16"/>
      <c r="F274" s="221"/>
      <c r="G274" s="76"/>
    </row>
    <row r="275" spans="5:7">
      <c r="E275" s="16"/>
      <c r="F275" s="221"/>
      <c r="G275" s="76"/>
    </row>
    <row r="276" spans="5:7">
      <c r="E276" s="16"/>
      <c r="F276" s="221"/>
      <c r="G276" s="76"/>
    </row>
    <row r="277" spans="5:7">
      <c r="E277" s="16"/>
      <c r="F277" s="221"/>
      <c r="G277" s="76"/>
    </row>
    <row r="278" spans="5:7">
      <c r="E278" s="16"/>
      <c r="F278" s="221"/>
      <c r="G278" s="76"/>
    </row>
    <row r="279" spans="5:7">
      <c r="E279" s="16"/>
      <c r="F279" s="221"/>
      <c r="G279" s="76"/>
    </row>
    <row r="280" spans="5:7">
      <c r="E280" s="16"/>
      <c r="F280" s="221"/>
      <c r="G280" s="76"/>
    </row>
    <row r="281" spans="5:7">
      <c r="E281" s="16"/>
      <c r="F281" s="221"/>
      <c r="G281" s="76"/>
    </row>
    <row r="282" spans="5:7">
      <c r="E282" s="16"/>
      <c r="F282" s="221"/>
      <c r="G282" s="76"/>
    </row>
    <row r="283" spans="5:7">
      <c r="E283" s="16"/>
      <c r="F283" s="221"/>
      <c r="G283" s="76"/>
    </row>
    <row r="284" spans="5:7">
      <c r="E284" s="16"/>
      <c r="F284" s="221"/>
      <c r="G284" s="76"/>
    </row>
    <row r="285" spans="5:7">
      <c r="E285" s="16"/>
      <c r="F285" s="221"/>
      <c r="G285" s="76"/>
    </row>
    <row r="286" spans="5:7">
      <c r="E286" s="16"/>
      <c r="F286" s="221"/>
      <c r="G286" s="76"/>
    </row>
    <row r="287" spans="5:7">
      <c r="E287" s="16"/>
      <c r="F287" s="221"/>
      <c r="G287" s="76"/>
    </row>
    <row r="288" spans="5:7">
      <c r="E288" s="16"/>
      <c r="F288" s="221"/>
      <c r="G288" s="76"/>
    </row>
    <row r="289" spans="5:7">
      <c r="E289" s="16"/>
      <c r="F289" s="221"/>
      <c r="G289" s="76"/>
    </row>
    <row r="290" spans="5:7">
      <c r="E290" s="16"/>
      <c r="F290" s="221"/>
      <c r="G290" s="76"/>
    </row>
    <row r="291" spans="5:7">
      <c r="E291" s="16"/>
      <c r="F291" s="221"/>
      <c r="G291" s="76"/>
    </row>
    <row r="292" spans="5:7">
      <c r="E292" s="16"/>
      <c r="F292" s="221"/>
      <c r="G292" s="76"/>
    </row>
    <row r="293" spans="5:7">
      <c r="E293" s="16"/>
      <c r="F293" s="221"/>
      <c r="G293" s="76"/>
    </row>
    <row r="294" spans="5:7">
      <c r="E294" s="16"/>
      <c r="F294" s="221"/>
      <c r="G294" s="76"/>
    </row>
    <row r="295" spans="5:7">
      <c r="E295" s="16"/>
      <c r="F295" s="221"/>
      <c r="G295" s="76"/>
    </row>
    <row r="296" spans="5:7">
      <c r="E296" s="16"/>
      <c r="F296" s="221"/>
      <c r="G296" s="76"/>
    </row>
    <row r="297" spans="5:7">
      <c r="E297" s="16"/>
      <c r="F297" s="221"/>
      <c r="G297" s="76"/>
    </row>
    <row r="298" spans="5:7">
      <c r="E298" s="16"/>
      <c r="F298" s="221"/>
      <c r="G298" s="76"/>
    </row>
    <row r="299" spans="5:7">
      <c r="E299" s="16"/>
      <c r="F299" s="221"/>
      <c r="G299" s="76"/>
    </row>
    <row r="300" spans="5:7">
      <c r="E300" s="16"/>
      <c r="F300" s="221"/>
      <c r="G300" s="76"/>
    </row>
    <row r="301" spans="5:7">
      <c r="E301" s="16"/>
      <c r="F301" s="221"/>
      <c r="G301" s="76"/>
    </row>
    <row r="302" spans="5:7">
      <c r="E302" s="16"/>
      <c r="F302" s="221"/>
      <c r="G302" s="76"/>
    </row>
    <row r="303" spans="5:7">
      <c r="E303" s="16"/>
      <c r="F303" s="221"/>
      <c r="G303" s="76"/>
    </row>
    <row r="304" spans="5:7">
      <c r="E304" s="16"/>
      <c r="F304" s="221"/>
      <c r="G304" s="76"/>
    </row>
    <row r="305" spans="5:7">
      <c r="E305" s="16"/>
      <c r="F305" s="221"/>
      <c r="G305" s="76"/>
    </row>
    <row r="306" spans="5:7">
      <c r="E306" s="16"/>
      <c r="F306" s="221"/>
      <c r="G306" s="76"/>
    </row>
    <row r="307" spans="5:7">
      <c r="E307" s="16"/>
      <c r="F307" s="221"/>
      <c r="G307" s="76"/>
    </row>
    <row r="308" spans="5:7">
      <c r="E308" s="16"/>
      <c r="F308" s="221"/>
      <c r="G308" s="76"/>
    </row>
    <row r="309" spans="5:7">
      <c r="E309" s="16"/>
      <c r="F309" s="221"/>
      <c r="G309" s="76"/>
    </row>
    <row r="310" spans="5:7">
      <c r="E310" s="16"/>
      <c r="F310" s="221"/>
      <c r="G310" s="76"/>
    </row>
    <row r="311" spans="5:7">
      <c r="E311" s="16"/>
      <c r="F311" s="221"/>
      <c r="G311" s="76"/>
    </row>
    <row r="312" spans="5:7">
      <c r="E312" s="16"/>
      <c r="F312" s="221"/>
      <c r="G312" s="76"/>
    </row>
    <row r="313" spans="5:7">
      <c r="E313" s="16"/>
      <c r="F313" s="221"/>
      <c r="G313" s="76"/>
    </row>
    <row r="314" spans="5:7">
      <c r="E314" s="16"/>
      <c r="F314" s="221"/>
      <c r="G314" s="76"/>
    </row>
    <row r="315" spans="5:7">
      <c r="E315" s="16"/>
      <c r="F315" s="221"/>
      <c r="G315" s="76"/>
    </row>
    <row r="316" spans="5:7">
      <c r="E316" s="16"/>
      <c r="F316" s="221"/>
      <c r="G316" s="76"/>
    </row>
    <row r="317" spans="5:7">
      <c r="E317" s="16"/>
      <c r="F317" s="221"/>
      <c r="G317" s="76"/>
    </row>
    <row r="318" spans="5:7">
      <c r="E318" s="16"/>
      <c r="F318" s="221"/>
      <c r="G318" s="76"/>
    </row>
    <row r="319" spans="5:7">
      <c r="E319" s="16"/>
      <c r="F319" s="221"/>
      <c r="G319" s="76"/>
    </row>
    <row r="320" spans="5:7">
      <c r="E320" s="16"/>
      <c r="F320" s="221"/>
      <c r="G320" s="76"/>
    </row>
    <row r="321" spans="5:7">
      <c r="E321" s="16"/>
      <c r="F321" s="221"/>
      <c r="G321" s="76"/>
    </row>
    <row r="322" spans="5:7">
      <c r="E322" s="16"/>
      <c r="F322" s="221"/>
      <c r="G322" s="76"/>
    </row>
    <row r="323" spans="5:7">
      <c r="E323" s="16"/>
      <c r="F323" s="221"/>
      <c r="G323" s="76"/>
    </row>
    <row r="324" spans="5:7">
      <c r="E324" s="16"/>
      <c r="F324" s="221"/>
      <c r="G324" s="76"/>
    </row>
    <row r="325" spans="5:7">
      <c r="E325" s="16"/>
      <c r="F325" s="221"/>
      <c r="G325" s="76"/>
    </row>
    <row r="326" spans="5:7">
      <c r="E326" s="16"/>
      <c r="F326" s="221"/>
      <c r="G326" s="76"/>
    </row>
    <row r="327" spans="5:7">
      <c r="E327" s="16"/>
      <c r="F327" s="221"/>
      <c r="G327" s="76"/>
    </row>
    <row r="328" spans="5:7">
      <c r="E328" s="16"/>
      <c r="F328" s="221"/>
      <c r="G328" s="76"/>
    </row>
    <row r="329" spans="5:7">
      <c r="E329" s="16"/>
      <c r="F329" s="221"/>
      <c r="G329" s="76"/>
    </row>
    <row r="330" spans="5:7">
      <c r="E330" s="16"/>
      <c r="F330" s="221"/>
      <c r="G330" s="76"/>
    </row>
    <row r="331" spans="5:7">
      <c r="E331" s="16"/>
      <c r="F331" s="221"/>
      <c r="G331" s="76"/>
    </row>
    <row r="332" spans="5:7">
      <c r="E332" s="16"/>
      <c r="F332" s="221"/>
      <c r="G332" s="76"/>
    </row>
    <row r="333" spans="5:7">
      <c r="E333" s="16"/>
      <c r="F333" s="221"/>
      <c r="G333" s="76"/>
    </row>
    <row r="334" spans="5:7">
      <c r="E334" s="16"/>
      <c r="F334" s="221"/>
      <c r="G334" s="76"/>
    </row>
    <row r="335" spans="5:7">
      <c r="E335" s="16"/>
      <c r="F335" s="221"/>
      <c r="G335" s="76"/>
    </row>
    <row r="336" spans="5:7">
      <c r="E336" s="16"/>
      <c r="F336" s="221"/>
      <c r="G336" s="76"/>
    </row>
    <row r="337" spans="5:7">
      <c r="E337" s="16"/>
      <c r="F337" s="221"/>
      <c r="G337" s="76"/>
    </row>
    <row r="338" spans="5:7">
      <c r="E338" s="16"/>
      <c r="F338" s="221"/>
      <c r="G338" s="76"/>
    </row>
    <row r="339" spans="5:7">
      <c r="E339" s="16"/>
      <c r="F339" s="221"/>
      <c r="G339" s="76"/>
    </row>
    <row r="340" spans="5:7">
      <c r="E340" s="16"/>
      <c r="F340" s="221"/>
      <c r="G340" s="76"/>
    </row>
    <row r="341" spans="5:7">
      <c r="E341" s="16"/>
      <c r="F341" s="221"/>
      <c r="G341" s="76"/>
    </row>
    <row r="342" spans="5:7">
      <c r="E342" s="16"/>
      <c r="F342" s="221"/>
      <c r="G342" s="76"/>
    </row>
    <row r="343" spans="5:7">
      <c r="E343" s="16"/>
      <c r="F343" s="221"/>
      <c r="G343" s="76"/>
    </row>
    <row r="344" spans="5:7">
      <c r="E344" s="16"/>
      <c r="F344" s="221"/>
      <c r="G344" s="76"/>
    </row>
    <row r="345" spans="5:7">
      <c r="E345" s="16"/>
      <c r="F345" s="221"/>
      <c r="G345" s="76"/>
    </row>
    <row r="346" spans="5:7">
      <c r="E346" s="16"/>
      <c r="F346" s="221"/>
      <c r="G346" s="76"/>
    </row>
    <row r="347" spans="5:7">
      <c r="E347" s="16"/>
      <c r="F347" s="221"/>
      <c r="G347" s="76"/>
    </row>
    <row r="348" spans="5:7">
      <c r="E348" s="16"/>
      <c r="F348" s="221"/>
      <c r="G348" s="76"/>
    </row>
    <row r="349" spans="5:7">
      <c r="E349" s="16"/>
      <c r="F349" s="221"/>
      <c r="G349" s="76"/>
    </row>
    <row r="350" spans="5:7">
      <c r="E350" s="16"/>
      <c r="F350" s="221"/>
      <c r="G350" s="76"/>
    </row>
    <row r="351" spans="5:7">
      <c r="E351" s="16"/>
      <c r="F351" s="221"/>
      <c r="G351" s="76"/>
    </row>
    <row r="352" spans="5:7">
      <c r="E352" s="16"/>
      <c r="F352" s="221"/>
      <c r="G352" s="76"/>
    </row>
    <row r="353" spans="5:7">
      <c r="E353" s="16"/>
      <c r="F353" s="221"/>
      <c r="G353" s="76"/>
    </row>
    <row r="354" spans="5:7">
      <c r="E354" s="16"/>
      <c r="F354" s="221"/>
      <c r="G354" s="76"/>
    </row>
    <row r="355" spans="5:7">
      <c r="E355" s="16"/>
      <c r="F355" s="221"/>
      <c r="G355" s="76"/>
    </row>
    <row r="356" spans="5:7">
      <c r="E356" s="16"/>
      <c r="F356" s="221"/>
      <c r="G356" s="76"/>
    </row>
    <row r="357" spans="5:7">
      <c r="E357" s="16"/>
      <c r="F357" s="221"/>
      <c r="G357" s="76"/>
    </row>
    <row r="358" spans="5:7">
      <c r="E358" s="16"/>
      <c r="F358" s="221"/>
      <c r="G358" s="76"/>
    </row>
    <row r="359" spans="5:7">
      <c r="E359" s="16"/>
      <c r="F359" s="221"/>
      <c r="G359" s="76"/>
    </row>
    <row r="360" spans="5:7">
      <c r="E360" s="16"/>
      <c r="F360" s="221"/>
      <c r="G360" s="76"/>
    </row>
    <row r="361" spans="5:7">
      <c r="E361" s="16"/>
      <c r="F361" s="221"/>
      <c r="G361" s="76"/>
    </row>
    <row r="362" spans="5:7">
      <c r="E362" s="16"/>
      <c r="F362" s="221"/>
      <c r="G362" s="76"/>
    </row>
    <row r="363" spans="5:7">
      <c r="E363" s="16"/>
      <c r="F363" s="221"/>
      <c r="G363" s="76"/>
    </row>
    <row r="364" spans="5:7">
      <c r="E364" s="16"/>
      <c r="F364" s="221"/>
      <c r="G364" s="76"/>
    </row>
    <row r="365" spans="5:7">
      <c r="E365" s="16"/>
      <c r="F365" s="221"/>
      <c r="G365" s="76"/>
    </row>
    <row r="366" spans="5:7">
      <c r="E366" s="16"/>
      <c r="F366" s="221"/>
      <c r="G366" s="76"/>
    </row>
    <row r="367" spans="5:7">
      <c r="E367" s="16"/>
      <c r="F367" s="221"/>
      <c r="G367" s="76"/>
    </row>
    <row r="368" spans="5:7">
      <c r="E368" s="16"/>
      <c r="F368" s="221"/>
      <c r="G368" s="76"/>
    </row>
    <row r="369" spans="5:7">
      <c r="E369" s="16"/>
      <c r="F369" s="221"/>
      <c r="G369" s="76"/>
    </row>
    <row r="370" spans="5:7">
      <c r="E370" s="16"/>
      <c r="F370" s="221"/>
      <c r="G370" s="76"/>
    </row>
    <row r="371" spans="5:7">
      <c r="E371" s="16"/>
      <c r="F371" s="221"/>
      <c r="G371" s="76"/>
    </row>
    <row r="372" spans="5:7">
      <c r="E372" s="16"/>
      <c r="F372" s="221"/>
      <c r="G372" s="76"/>
    </row>
    <row r="373" spans="5:7">
      <c r="E373" s="16"/>
      <c r="F373" s="221"/>
      <c r="G373" s="76"/>
    </row>
    <row r="374" spans="5:7">
      <c r="E374" s="16"/>
      <c r="F374" s="221"/>
      <c r="G374" s="76"/>
    </row>
    <row r="375" spans="5:7">
      <c r="E375" s="16"/>
      <c r="F375" s="221"/>
      <c r="G375" s="76"/>
    </row>
    <row r="376" spans="5:7">
      <c r="E376" s="16"/>
      <c r="F376" s="221"/>
      <c r="G376" s="76"/>
    </row>
    <row r="377" spans="5:7">
      <c r="E377" s="16"/>
      <c r="F377" s="221"/>
      <c r="G377" s="76"/>
    </row>
    <row r="378" spans="5:7">
      <c r="E378" s="16"/>
      <c r="F378" s="221"/>
      <c r="G378" s="76"/>
    </row>
    <row r="379" spans="5:7">
      <c r="E379" s="16"/>
      <c r="F379" s="221"/>
      <c r="G379" s="76"/>
    </row>
    <row r="380" spans="5:7">
      <c r="E380" s="16"/>
      <c r="F380" s="221"/>
      <c r="G380" s="76"/>
    </row>
    <row r="381" spans="5:7">
      <c r="E381" s="16"/>
      <c r="F381" s="221"/>
      <c r="G381" s="76"/>
    </row>
    <row r="382" spans="5:7">
      <c r="E382" s="16"/>
      <c r="F382" s="221"/>
      <c r="G382" s="76"/>
    </row>
    <row r="383" spans="5:7">
      <c r="E383" s="16"/>
      <c r="F383" s="221"/>
      <c r="G383" s="76"/>
    </row>
    <row r="384" spans="5:7">
      <c r="E384" s="16"/>
      <c r="F384" s="221"/>
      <c r="G384" s="76"/>
    </row>
    <row r="385" spans="5:7">
      <c r="E385" s="16"/>
      <c r="F385" s="221"/>
      <c r="G385" s="76"/>
    </row>
    <row r="386" spans="5:7">
      <c r="E386" s="16"/>
      <c r="F386" s="221"/>
      <c r="G386" s="76"/>
    </row>
    <row r="387" spans="5:7">
      <c r="E387" s="16"/>
      <c r="F387" s="221"/>
      <c r="G387" s="76"/>
    </row>
    <row r="388" spans="5:7">
      <c r="E388" s="16"/>
      <c r="F388" s="221"/>
      <c r="G388" s="76"/>
    </row>
    <row r="389" spans="5:7">
      <c r="E389" s="16"/>
      <c r="F389" s="221"/>
      <c r="G389" s="76"/>
    </row>
    <row r="390" spans="5:7">
      <c r="E390" s="16"/>
      <c r="F390" s="221"/>
      <c r="G390" s="76"/>
    </row>
    <row r="391" spans="5:7">
      <c r="E391" s="16"/>
      <c r="F391" s="221"/>
      <c r="G391" s="76"/>
    </row>
    <row r="392" spans="5:7">
      <c r="E392" s="16"/>
      <c r="F392" s="221"/>
      <c r="G392" s="76"/>
    </row>
    <row r="393" spans="5:7">
      <c r="E393" s="16"/>
      <c r="F393" s="221"/>
      <c r="G393" s="76"/>
    </row>
    <row r="394" spans="5:7">
      <c r="E394" s="16"/>
      <c r="F394" s="221"/>
      <c r="G394" s="76"/>
    </row>
    <row r="395" spans="5:7">
      <c r="E395" s="16"/>
      <c r="F395" s="221"/>
      <c r="G395" s="76"/>
    </row>
    <row r="396" spans="5:7">
      <c r="E396" s="16"/>
      <c r="F396" s="221"/>
      <c r="G396" s="76"/>
    </row>
    <row r="397" spans="5:7">
      <c r="E397" s="16"/>
      <c r="F397" s="221"/>
      <c r="G397" s="76"/>
    </row>
    <row r="398" spans="5:7">
      <c r="E398" s="16"/>
      <c r="F398" s="221"/>
      <c r="G398" s="76"/>
    </row>
    <row r="399" spans="5:7">
      <c r="E399" s="16"/>
      <c r="F399" s="221"/>
      <c r="G399" s="76"/>
    </row>
    <row r="400" spans="5:7">
      <c r="E400" s="16"/>
      <c r="F400" s="221"/>
      <c r="G400" s="76"/>
    </row>
    <row r="401" spans="5:7">
      <c r="E401" s="16"/>
      <c r="F401" s="221"/>
      <c r="G401" s="76"/>
    </row>
    <row r="402" spans="5:7">
      <c r="E402" s="16"/>
      <c r="F402" s="221"/>
      <c r="G402" s="76"/>
    </row>
    <row r="403" spans="5:7">
      <c r="E403" s="16"/>
      <c r="F403" s="221"/>
      <c r="G403" s="76"/>
    </row>
    <row r="404" spans="5:7">
      <c r="E404" s="16"/>
      <c r="F404" s="221"/>
      <c r="G404" s="76"/>
    </row>
    <row r="405" spans="5:7">
      <c r="E405" s="16"/>
      <c r="F405" s="221"/>
      <c r="G405" s="76"/>
    </row>
    <row r="406" spans="5:7">
      <c r="E406" s="16"/>
      <c r="F406" s="221"/>
      <c r="G406" s="76"/>
    </row>
    <row r="407" spans="5:7">
      <c r="E407" s="16"/>
      <c r="F407" s="221"/>
      <c r="G407" s="76"/>
    </row>
    <row r="408" spans="5:7">
      <c r="E408" s="16"/>
      <c r="F408" s="221"/>
      <c r="G408" s="76"/>
    </row>
    <row r="409" spans="5:7">
      <c r="E409" s="16"/>
      <c r="F409" s="221"/>
      <c r="G409" s="76"/>
    </row>
    <row r="410" spans="5:7">
      <c r="E410" s="16"/>
      <c r="F410" s="221"/>
      <c r="G410" s="76"/>
    </row>
    <row r="411" spans="5:7">
      <c r="E411" s="16"/>
      <c r="F411" s="221"/>
      <c r="G411" s="76"/>
    </row>
    <row r="412" spans="5:7">
      <c r="E412" s="16"/>
      <c r="F412" s="221"/>
      <c r="G412" s="76"/>
    </row>
    <row r="413" spans="5:7">
      <c r="E413" s="16"/>
      <c r="F413" s="221"/>
      <c r="G413" s="76"/>
    </row>
    <row r="414" spans="5:7">
      <c r="E414" s="16"/>
      <c r="F414" s="221"/>
      <c r="G414" s="76"/>
    </row>
    <row r="415" spans="5:7">
      <c r="E415" s="16"/>
      <c r="F415" s="221"/>
      <c r="G415" s="76"/>
    </row>
    <row r="416" spans="5:7">
      <c r="E416" s="16"/>
      <c r="F416" s="221"/>
      <c r="G416" s="76"/>
    </row>
    <row r="417" spans="5:7">
      <c r="E417" s="16"/>
      <c r="F417" s="221"/>
      <c r="G417" s="76"/>
    </row>
    <row r="418" spans="5:7">
      <c r="E418" s="16"/>
      <c r="F418" s="221"/>
      <c r="G418" s="76"/>
    </row>
    <row r="419" spans="5:7">
      <c r="E419" s="16"/>
      <c r="F419" s="221"/>
      <c r="G419" s="76"/>
    </row>
    <row r="420" spans="5:7">
      <c r="E420" s="16"/>
      <c r="F420" s="221"/>
      <c r="G420" s="76"/>
    </row>
    <row r="421" spans="5:7">
      <c r="E421" s="16"/>
      <c r="F421" s="221"/>
      <c r="G421" s="76"/>
    </row>
    <row r="422" spans="5:7">
      <c r="E422" s="16"/>
      <c r="F422" s="221"/>
      <c r="G422" s="76"/>
    </row>
    <row r="423" spans="5:7">
      <c r="E423" s="16"/>
      <c r="F423" s="221"/>
      <c r="G423" s="76"/>
    </row>
    <row r="424" spans="5:7">
      <c r="E424" s="16"/>
      <c r="F424" s="221"/>
      <c r="G424" s="76"/>
    </row>
    <row r="425" spans="5:7">
      <c r="E425" s="16"/>
      <c r="F425" s="221"/>
      <c r="G425" s="76"/>
    </row>
    <row r="426" spans="5:7">
      <c r="E426" s="16"/>
      <c r="F426" s="221"/>
      <c r="G426" s="76"/>
    </row>
    <row r="427" spans="5:7">
      <c r="E427" s="16"/>
      <c r="F427" s="221"/>
      <c r="G427" s="76"/>
    </row>
    <row r="428" spans="5:7">
      <c r="E428" s="16"/>
      <c r="F428" s="221"/>
      <c r="G428" s="76"/>
    </row>
    <row r="429" spans="5:7">
      <c r="E429" s="16"/>
      <c r="F429" s="221"/>
      <c r="G429" s="76"/>
    </row>
    <row r="430" spans="5:7">
      <c r="E430" s="16"/>
      <c r="F430" s="221"/>
      <c r="G430" s="76"/>
    </row>
    <row r="431" spans="5:7">
      <c r="E431" s="16"/>
      <c r="F431" s="221"/>
      <c r="G431" s="76"/>
    </row>
    <row r="432" spans="5:7">
      <c r="E432" s="16"/>
      <c r="F432" s="221"/>
      <c r="G432" s="76"/>
    </row>
    <row r="433" spans="5:7">
      <c r="E433" s="16"/>
      <c r="F433" s="221"/>
      <c r="G433" s="76"/>
    </row>
    <row r="434" spans="5:7">
      <c r="E434" s="16"/>
      <c r="F434" s="221"/>
      <c r="G434" s="76"/>
    </row>
    <row r="435" spans="5:7">
      <c r="E435" s="16"/>
      <c r="F435" s="221"/>
      <c r="G435" s="76"/>
    </row>
    <row r="436" spans="5:7">
      <c r="E436" s="16"/>
      <c r="F436" s="221"/>
      <c r="G436" s="76"/>
    </row>
    <row r="437" spans="5:7">
      <c r="E437" s="16"/>
      <c r="F437" s="221"/>
      <c r="G437" s="76"/>
    </row>
    <row r="438" spans="5:7">
      <c r="E438" s="16"/>
      <c r="F438" s="221"/>
      <c r="G438" s="76"/>
    </row>
    <row r="439" spans="5:7">
      <c r="E439" s="16"/>
      <c r="F439" s="221"/>
      <c r="G439" s="76"/>
    </row>
    <row r="440" spans="5:7">
      <c r="E440" s="16"/>
      <c r="F440" s="221"/>
      <c r="G440" s="76"/>
    </row>
    <row r="441" spans="5:7">
      <c r="E441" s="16"/>
      <c r="F441" s="221"/>
      <c r="G441" s="76"/>
    </row>
    <row r="442" spans="5:7">
      <c r="E442" s="16"/>
      <c r="F442" s="221"/>
      <c r="G442" s="76"/>
    </row>
    <row r="443" spans="5:7">
      <c r="E443" s="16"/>
      <c r="F443" s="221"/>
      <c r="G443" s="76"/>
    </row>
    <row r="444" spans="5:7">
      <c r="E444" s="16"/>
      <c r="F444" s="221"/>
      <c r="G444" s="76"/>
    </row>
    <row r="445" spans="5:7">
      <c r="E445" s="16"/>
      <c r="F445" s="221"/>
      <c r="G445" s="76"/>
    </row>
    <row r="446" spans="5:7">
      <c r="E446" s="16"/>
      <c r="F446" s="221"/>
      <c r="G446" s="76"/>
    </row>
    <row r="447" spans="5:7">
      <c r="E447" s="16"/>
      <c r="F447" s="221"/>
      <c r="G447" s="76"/>
    </row>
    <row r="448" spans="5:7">
      <c r="E448" s="16"/>
      <c r="F448" s="221"/>
      <c r="G448" s="76"/>
    </row>
    <row r="449" spans="5:7">
      <c r="E449" s="16"/>
      <c r="F449" s="221"/>
      <c r="G449" s="76"/>
    </row>
    <row r="450" spans="5:7">
      <c r="E450" s="16"/>
      <c r="F450" s="221"/>
      <c r="G450" s="76"/>
    </row>
    <row r="451" spans="5:7">
      <c r="E451" s="16"/>
      <c r="F451" s="221"/>
      <c r="G451" s="76"/>
    </row>
    <row r="452" spans="5:7">
      <c r="E452" s="16"/>
      <c r="F452" s="221"/>
      <c r="G452" s="76"/>
    </row>
    <row r="453" spans="5:7">
      <c r="E453" s="16"/>
      <c r="F453" s="221"/>
      <c r="G453" s="76"/>
    </row>
    <row r="454" spans="5:7">
      <c r="E454" s="16"/>
      <c r="F454" s="221"/>
      <c r="G454" s="76"/>
    </row>
    <row r="455" spans="5:7">
      <c r="E455" s="16"/>
      <c r="F455" s="221"/>
      <c r="G455" s="76"/>
    </row>
    <row r="456" spans="5:7">
      <c r="E456" s="16"/>
      <c r="F456" s="221"/>
      <c r="G456" s="76"/>
    </row>
    <row r="457" spans="5:7">
      <c r="E457" s="16"/>
      <c r="F457" s="221"/>
      <c r="G457" s="76"/>
    </row>
    <row r="458" spans="5:7">
      <c r="E458" s="16"/>
      <c r="F458" s="221"/>
      <c r="G458" s="76"/>
    </row>
    <row r="459" spans="5:7">
      <c r="E459" s="16"/>
      <c r="F459" s="221"/>
      <c r="G459" s="76"/>
    </row>
    <row r="460" spans="5:7">
      <c r="E460" s="16"/>
      <c r="F460" s="221"/>
      <c r="G460" s="76"/>
    </row>
    <row r="461" spans="5:7">
      <c r="E461" s="16"/>
      <c r="F461" s="221"/>
      <c r="G461" s="76"/>
    </row>
    <row r="462" spans="5:7">
      <c r="E462" s="16"/>
      <c r="F462" s="221"/>
      <c r="G462" s="76"/>
    </row>
    <row r="463" spans="5:7">
      <c r="E463" s="16"/>
      <c r="F463" s="221"/>
      <c r="G463" s="76"/>
    </row>
    <row r="464" spans="5:7">
      <c r="E464" s="16"/>
      <c r="F464" s="221"/>
      <c r="G464" s="76"/>
    </row>
    <row r="465" spans="5:7">
      <c r="E465" s="16"/>
      <c r="F465" s="221"/>
      <c r="G465" s="76"/>
    </row>
    <row r="466" spans="5:7">
      <c r="E466" s="16"/>
      <c r="F466" s="221"/>
      <c r="G466" s="76"/>
    </row>
    <row r="467" spans="5:7">
      <c r="E467" s="16"/>
      <c r="F467" s="221"/>
      <c r="G467" s="76"/>
    </row>
    <row r="468" spans="5:7">
      <c r="E468" s="16"/>
      <c r="F468" s="221"/>
      <c r="G468" s="76"/>
    </row>
    <row r="469" spans="5:7">
      <c r="E469" s="16"/>
      <c r="F469" s="221"/>
      <c r="G469" s="76"/>
    </row>
    <row r="470" spans="5:7">
      <c r="E470" s="16"/>
      <c r="F470" s="221"/>
      <c r="G470" s="76"/>
    </row>
    <row r="471" spans="5:7">
      <c r="E471" s="16"/>
      <c r="F471" s="221"/>
      <c r="G471" s="76"/>
    </row>
    <row r="472" spans="5:7">
      <c r="E472" s="16"/>
      <c r="F472" s="221"/>
      <c r="G472" s="76"/>
    </row>
    <row r="473" spans="5:7">
      <c r="E473" s="16"/>
      <c r="F473" s="221"/>
      <c r="G473" s="76"/>
    </row>
    <row r="474" spans="5:7">
      <c r="E474" s="16"/>
      <c r="F474" s="221"/>
      <c r="G474" s="76"/>
    </row>
    <row r="475" spans="5:7">
      <c r="E475" s="16"/>
      <c r="F475" s="221"/>
      <c r="G475" s="76"/>
    </row>
    <row r="476" spans="5:7">
      <c r="E476" s="16"/>
      <c r="F476" s="221"/>
      <c r="G476" s="76"/>
    </row>
    <row r="477" spans="5:7">
      <c r="E477" s="16"/>
      <c r="F477" s="221"/>
      <c r="G477" s="76"/>
    </row>
    <row r="478" spans="5:7">
      <c r="E478" s="16"/>
      <c r="F478" s="221"/>
      <c r="G478" s="76"/>
    </row>
    <row r="479" spans="5:7">
      <c r="E479" s="16"/>
      <c r="F479" s="221"/>
      <c r="G479" s="76"/>
    </row>
    <row r="480" spans="5:7">
      <c r="E480" s="16"/>
      <c r="F480" s="221"/>
      <c r="G480" s="76"/>
    </row>
    <row r="481" spans="5:7">
      <c r="E481" s="16"/>
      <c r="F481" s="221"/>
      <c r="G481" s="76"/>
    </row>
    <row r="482" spans="5:7">
      <c r="E482" s="16"/>
      <c r="F482" s="221"/>
      <c r="G482" s="76"/>
    </row>
    <row r="483" spans="5:7">
      <c r="E483" s="16"/>
      <c r="F483" s="221"/>
      <c r="G483" s="76"/>
    </row>
    <row r="484" spans="5:7">
      <c r="E484" s="16"/>
      <c r="F484" s="221"/>
      <c r="G484" s="76"/>
    </row>
    <row r="485" spans="5:7">
      <c r="E485" s="16"/>
      <c r="F485" s="221"/>
      <c r="G485" s="76"/>
    </row>
    <row r="486" spans="5:7">
      <c r="E486" s="16"/>
      <c r="F486" s="221"/>
      <c r="G486" s="76"/>
    </row>
    <row r="487" spans="5:7">
      <c r="E487" s="16"/>
      <c r="F487" s="221"/>
      <c r="G487" s="76"/>
    </row>
    <row r="488" spans="5:7">
      <c r="E488" s="16"/>
      <c r="F488" s="221"/>
      <c r="G488" s="76"/>
    </row>
    <row r="489" spans="5:7">
      <c r="E489" s="16"/>
      <c r="F489" s="221"/>
      <c r="G489" s="76"/>
    </row>
    <row r="490" spans="5:7">
      <c r="E490" s="16"/>
      <c r="F490" s="221"/>
      <c r="G490" s="76"/>
    </row>
    <row r="491" spans="5:7">
      <c r="E491" s="16"/>
      <c r="F491" s="221"/>
      <c r="G491" s="76"/>
    </row>
    <row r="492" spans="5:7">
      <c r="E492" s="16"/>
      <c r="F492" s="221"/>
      <c r="G492" s="76"/>
    </row>
    <row r="493" spans="5:7">
      <c r="E493" s="16"/>
      <c r="F493" s="221"/>
      <c r="G493" s="76"/>
    </row>
    <row r="494" spans="5:7">
      <c r="E494" s="16"/>
      <c r="F494" s="221"/>
      <c r="G494" s="76"/>
    </row>
    <row r="495" spans="5:7">
      <c r="E495" s="16"/>
      <c r="F495" s="221"/>
      <c r="G495" s="76"/>
    </row>
    <row r="496" spans="5:7">
      <c r="E496" s="16"/>
      <c r="F496" s="221"/>
      <c r="G496" s="76"/>
    </row>
    <row r="497" spans="5:7">
      <c r="E497" s="16"/>
      <c r="F497" s="221"/>
      <c r="G497" s="76"/>
    </row>
    <row r="498" spans="5:7">
      <c r="E498" s="16"/>
      <c r="F498" s="221"/>
      <c r="G498" s="76"/>
    </row>
    <row r="499" spans="5:7">
      <c r="E499" s="16"/>
      <c r="F499" s="221"/>
      <c r="G499" s="76"/>
    </row>
    <row r="500" spans="5:7">
      <c r="E500" s="16"/>
      <c r="F500" s="221"/>
      <c r="G500" s="76"/>
    </row>
    <row r="501" spans="5:7">
      <c r="E501" s="16"/>
      <c r="F501" s="221"/>
      <c r="G501" s="76"/>
    </row>
    <row r="502" spans="5:7">
      <c r="E502" s="16"/>
      <c r="F502" s="221"/>
      <c r="G502" s="76"/>
    </row>
    <row r="503" spans="5:7">
      <c r="E503" s="16"/>
      <c r="F503" s="221"/>
      <c r="G503" s="76"/>
    </row>
    <row r="504" spans="5:7">
      <c r="E504" s="16"/>
      <c r="F504" s="221"/>
      <c r="G504" s="76"/>
    </row>
    <row r="505" spans="5:7">
      <c r="E505" s="16"/>
      <c r="F505" s="221"/>
      <c r="G505" s="76"/>
    </row>
    <row r="506" spans="5:7">
      <c r="E506" s="16"/>
      <c r="F506" s="221"/>
      <c r="G506" s="76"/>
    </row>
    <row r="507" spans="5:7">
      <c r="E507" s="16"/>
      <c r="F507" s="221"/>
      <c r="G507" s="76"/>
    </row>
    <row r="508" spans="5:7">
      <c r="E508" s="16"/>
      <c r="F508" s="221"/>
      <c r="G508" s="76"/>
    </row>
    <row r="509" spans="5:7">
      <c r="E509" s="16"/>
      <c r="F509" s="221"/>
      <c r="G509" s="76"/>
    </row>
    <row r="510" spans="5:7">
      <c r="E510" s="16"/>
      <c r="F510" s="221"/>
      <c r="G510" s="76"/>
    </row>
    <row r="511" spans="5:7">
      <c r="E511" s="16"/>
      <c r="F511" s="221"/>
      <c r="G511" s="76"/>
    </row>
    <row r="512" spans="5:7">
      <c r="E512" s="16"/>
      <c r="F512" s="221"/>
      <c r="G512" s="76"/>
    </row>
    <row r="513" spans="5:7">
      <c r="E513" s="16"/>
      <c r="F513" s="221"/>
      <c r="G513" s="76"/>
    </row>
    <row r="514" spans="5:7">
      <c r="E514" s="16"/>
      <c r="F514" s="221"/>
      <c r="G514" s="76"/>
    </row>
    <row r="515" spans="5:7">
      <c r="E515" s="16"/>
      <c r="F515" s="221"/>
      <c r="G515" s="76"/>
    </row>
    <row r="516" spans="5:7">
      <c r="E516" s="16"/>
      <c r="F516" s="221"/>
      <c r="G516" s="76"/>
    </row>
    <row r="517" spans="5:7">
      <c r="E517" s="16"/>
      <c r="F517" s="221"/>
      <c r="G517" s="76"/>
    </row>
    <row r="518" spans="5:7">
      <c r="E518" s="16"/>
      <c r="F518" s="221"/>
      <c r="G518" s="76"/>
    </row>
    <row r="519" spans="5:7">
      <c r="E519" s="16"/>
      <c r="F519" s="221"/>
      <c r="G519" s="76"/>
    </row>
    <row r="520" spans="5:7">
      <c r="E520" s="16"/>
      <c r="F520" s="221"/>
      <c r="G520" s="76"/>
    </row>
    <row r="521" spans="5:7">
      <c r="E521" s="16"/>
      <c r="F521" s="221"/>
      <c r="G521" s="76"/>
    </row>
    <row r="522" spans="5:7">
      <c r="E522" s="16"/>
      <c r="F522" s="221"/>
      <c r="G522" s="76"/>
    </row>
    <row r="523" spans="5:7">
      <c r="E523" s="16"/>
      <c r="F523" s="221"/>
      <c r="G523" s="76"/>
    </row>
    <row r="524" spans="5:7">
      <c r="E524" s="16"/>
      <c r="F524" s="221"/>
      <c r="G524" s="76"/>
    </row>
    <row r="525" spans="5:7">
      <c r="E525" s="16"/>
      <c r="F525" s="221"/>
      <c r="G525" s="76"/>
    </row>
    <row r="526" spans="5:7">
      <c r="E526" s="16"/>
      <c r="F526" s="221"/>
      <c r="G526" s="76"/>
    </row>
    <row r="527" spans="5:7">
      <c r="E527" s="16"/>
      <c r="F527" s="221"/>
      <c r="G527" s="76"/>
    </row>
    <row r="528" spans="5:7">
      <c r="E528" s="16"/>
      <c r="F528" s="221"/>
      <c r="G528" s="76"/>
    </row>
    <row r="529" spans="5:7">
      <c r="E529" s="16"/>
      <c r="F529" s="221"/>
      <c r="G529" s="76"/>
    </row>
    <row r="530" spans="5:7">
      <c r="E530" s="16"/>
      <c r="F530" s="221"/>
      <c r="G530" s="76"/>
    </row>
    <row r="531" spans="5:7">
      <c r="E531" s="16"/>
      <c r="F531" s="221"/>
      <c r="G531" s="76"/>
    </row>
    <row r="532" spans="5:7">
      <c r="E532" s="16"/>
      <c r="F532" s="221"/>
      <c r="G532" s="76"/>
    </row>
    <row r="533" spans="5:7">
      <c r="E533" s="16"/>
      <c r="F533" s="221"/>
      <c r="G533" s="76"/>
    </row>
    <row r="534" spans="5:7">
      <c r="E534" s="16"/>
      <c r="F534" s="221"/>
      <c r="G534" s="76"/>
    </row>
    <row r="535" spans="5:7">
      <c r="E535" s="16"/>
      <c r="F535" s="221"/>
      <c r="G535" s="76"/>
    </row>
    <row r="536" spans="5:7">
      <c r="E536" s="16"/>
      <c r="F536" s="221"/>
      <c r="G536" s="76"/>
    </row>
    <row r="537" spans="5:7">
      <c r="E537" s="16"/>
      <c r="F537" s="221"/>
      <c r="G537" s="76"/>
    </row>
    <row r="538" spans="5:7">
      <c r="E538" s="16"/>
      <c r="F538" s="221"/>
      <c r="G538" s="76"/>
    </row>
    <row r="539" spans="5:7">
      <c r="E539" s="16"/>
      <c r="F539" s="221"/>
      <c r="G539" s="76"/>
    </row>
    <row r="540" spans="5:7">
      <c r="E540" s="16"/>
      <c r="F540" s="221"/>
      <c r="G540" s="76"/>
    </row>
    <row r="541" spans="5:7">
      <c r="E541" s="16"/>
      <c r="F541" s="221"/>
      <c r="G541" s="76"/>
    </row>
    <row r="542" spans="5:7">
      <c r="E542" s="16"/>
      <c r="F542" s="221"/>
      <c r="G542" s="76"/>
    </row>
    <row r="543" spans="5:7">
      <c r="E543" s="16"/>
      <c r="F543" s="221"/>
      <c r="G543" s="76"/>
    </row>
    <row r="544" spans="5:7">
      <c r="E544" s="16"/>
      <c r="F544" s="221"/>
      <c r="G544" s="76"/>
    </row>
    <row r="545" spans="5:7">
      <c r="E545" s="16"/>
      <c r="F545" s="221"/>
      <c r="G545" s="76"/>
    </row>
    <row r="546" spans="5:7">
      <c r="E546" s="16"/>
      <c r="F546" s="221"/>
      <c r="G546" s="76"/>
    </row>
    <row r="547" spans="5:7">
      <c r="E547" s="16"/>
      <c r="F547" s="221"/>
      <c r="G547" s="76"/>
    </row>
    <row r="548" spans="5:7">
      <c r="E548" s="16"/>
      <c r="F548" s="221"/>
      <c r="G548" s="76"/>
    </row>
    <row r="549" spans="5:7">
      <c r="E549" s="16"/>
      <c r="F549" s="221"/>
      <c r="G549" s="76"/>
    </row>
    <row r="550" spans="5:7">
      <c r="E550" s="16"/>
      <c r="F550" s="221"/>
      <c r="G550" s="76"/>
    </row>
    <row r="551" spans="5:7">
      <c r="E551" s="16"/>
      <c r="F551" s="221"/>
      <c r="G551" s="76"/>
    </row>
    <row r="552" spans="5:7">
      <c r="E552" s="16"/>
      <c r="F552" s="221"/>
      <c r="G552" s="76"/>
    </row>
    <row r="553" spans="5:7">
      <c r="E553" s="16"/>
      <c r="F553" s="221"/>
      <c r="G553" s="76"/>
    </row>
    <row r="554" spans="5:7">
      <c r="E554" s="16"/>
      <c r="F554" s="221"/>
      <c r="G554" s="76"/>
    </row>
    <row r="555" spans="5:7">
      <c r="E555" s="16"/>
      <c r="F555" s="221"/>
      <c r="G555" s="76"/>
    </row>
    <row r="556" spans="5:7">
      <c r="E556" s="16"/>
      <c r="F556" s="221"/>
      <c r="G556" s="76"/>
    </row>
    <row r="557" spans="5:7">
      <c r="E557" s="16"/>
      <c r="F557" s="221"/>
      <c r="G557" s="76"/>
    </row>
    <row r="558" spans="5:7">
      <c r="E558" s="16"/>
      <c r="F558" s="221"/>
      <c r="G558" s="76"/>
    </row>
    <row r="559" spans="5:7">
      <c r="E559" s="16"/>
      <c r="F559" s="221"/>
      <c r="G559" s="76"/>
    </row>
    <row r="560" spans="5:7">
      <c r="E560" s="16"/>
      <c r="F560" s="221"/>
      <c r="G560" s="76"/>
    </row>
    <row r="561" spans="5:7">
      <c r="E561" s="16"/>
      <c r="F561" s="221"/>
      <c r="G561" s="76"/>
    </row>
    <row r="562" spans="5:7">
      <c r="E562" s="16"/>
      <c r="F562" s="221"/>
      <c r="G562" s="76"/>
    </row>
    <row r="563" spans="5:7">
      <c r="E563" s="16"/>
      <c r="F563" s="221"/>
      <c r="G563" s="76"/>
    </row>
    <row r="564" spans="5:7">
      <c r="E564" s="16"/>
      <c r="F564" s="221"/>
      <c r="G564" s="76"/>
    </row>
    <row r="565" spans="5:7">
      <c r="E565" s="16"/>
      <c r="F565" s="221"/>
      <c r="G565" s="76"/>
    </row>
    <row r="566" spans="5:7">
      <c r="E566" s="16"/>
      <c r="F566" s="221"/>
      <c r="G566" s="76"/>
    </row>
    <row r="567" spans="5:7">
      <c r="E567" s="16"/>
      <c r="F567" s="221"/>
      <c r="G567" s="76"/>
    </row>
    <row r="568" spans="5:7">
      <c r="E568" s="16"/>
      <c r="F568" s="221"/>
      <c r="G568" s="76"/>
    </row>
    <row r="569" spans="5:7">
      <c r="E569" s="16"/>
      <c r="F569" s="221"/>
      <c r="G569" s="76"/>
    </row>
    <row r="570" spans="5:7">
      <c r="E570" s="16"/>
      <c r="F570" s="221"/>
      <c r="G570" s="76"/>
    </row>
    <row r="571" spans="5:7">
      <c r="E571" s="16"/>
      <c r="F571" s="221"/>
      <c r="G571" s="76"/>
    </row>
    <row r="572" spans="5:7">
      <c r="E572" s="16"/>
      <c r="F572" s="221"/>
      <c r="G572" s="76"/>
    </row>
    <row r="573" spans="5:7">
      <c r="E573" s="16"/>
      <c r="F573" s="221"/>
      <c r="G573" s="76"/>
    </row>
    <row r="574" spans="5:7">
      <c r="E574" s="16"/>
      <c r="F574" s="221"/>
      <c r="G574" s="76"/>
    </row>
    <row r="575" spans="5:7">
      <c r="E575" s="16"/>
      <c r="F575" s="221"/>
      <c r="G575" s="76"/>
    </row>
    <row r="576" spans="5:7">
      <c r="E576" s="16"/>
      <c r="F576" s="221"/>
      <c r="G576" s="76"/>
    </row>
    <row r="577" spans="5:7">
      <c r="E577" s="16"/>
      <c r="F577" s="221"/>
      <c r="G577" s="76"/>
    </row>
    <row r="578" spans="5:7">
      <c r="E578" s="16"/>
      <c r="F578" s="221"/>
      <c r="G578" s="76"/>
    </row>
    <row r="579" spans="5:7">
      <c r="E579" s="16"/>
      <c r="F579" s="221"/>
      <c r="G579" s="76"/>
    </row>
    <row r="580" spans="5:7">
      <c r="E580" s="16"/>
      <c r="F580" s="221"/>
      <c r="G580" s="76"/>
    </row>
    <row r="581" spans="5:7">
      <c r="E581" s="16"/>
      <c r="F581" s="221"/>
      <c r="G581" s="76"/>
    </row>
    <row r="582" spans="5:7">
      <c r="E582" s="16"/>
      <c r="F582" s="221"/>
      <c r="G582" s="76"/>
    </row>
    <row r="583" spans="5:7">
      <c r="E583" s="16"/>
      <c r="F583" s="221"/>
      <c r="G583" s="76"/>
    </row>
    <row r="584" spans="5:7">
      <c r="E584" s="16"/>
      <c r="F584" s="221"/>
      <c r="G584" s="76"/>
    </row>
    <row r="585" spans="5:7">
      <c r="E585" s="16"/>
      <c r="F585" s="221"/>
      <c r="G585" s="76"/>
    </row>
    <row r="586" spans="5:7">
      <c r="E586" s="16"/>
      <c r="F586" s="221"/>
      <c r="G586" s="76"/>
    </row>
    <row r="587" spans="5:7">
      <c r="E587" s="16"/>
      <c r="F587" s="221"/>
      <c r="G587" s="76"/>
    </row>
    <row r="588" spans="5:7">
      <c r="E588" s="16"/>
      <c r="F588" s="221"/>
      <c r="G588" s="76"/>
    </row>
    <row r="589" spans="5:7">
      <c r="E589" s="16"/>
      <c r="F589" s="221"/>
      <c r="G589" s="76"/>
    </row>
    <row r="590" spans="5:7">
      <c r="E590" s="16"/>
      <c r="F590" s="221"/>
      <c r="G590" s="76"/>
    </row>
    <row r="591" spans="5:7">
      <c r="E591" s="16"/>
      <c r="F591" s="221"/>
      <c r="G591" s="76"/>
    </row>
    <row r="592" spans="5:7">
      <c r="E592" s="16"/>
      <c r="F592" s="221"/>
      <c r="G592" s="76"/>
    </row>
    <row r="593" spans="5:7">
      <c r="E593" s="16"/>
      <c r="F593" s="221"/>
      <c r="G593" s="76"/>
    </row>
    <row r="594" spans="5:7">
      <c r="E594" s="16"/>
      <c r="F594" s="221"/>
      <c r="G594" s="76"/>
    </row>
    <row r="595" spans="5:7">
      <c r="E595" s="16"/>
      <c r="F595" s="221"/>
      <c r="G595" s="76"/>
    </row>
    <row r="596" spans="5:7">
      <c r="E596" s="16"/>
      <c r="F596" s="221"/>
      <c r="G596" s="76"/>
    </row>
    <row r="597" spans="5:7">
      <c r="E597" s="16"/>
      <c r="F597" s="221"/>
      <c r="G597" s="76"/>
    </row>
    <row r="598" spans="5:7">
      <c r="E598" s="16"/>
      <c r="F598" s="221"/>
      <c r="G598" s="76"/>
    </row>
    <row r="599" spans="5:7">
      <c r="E599" s="16"/>
      <c r="F599" s="221"/>
      <c r="G599" s="76"/>
    </row>
    <row r="600" spans="5:7">
      <c r="E600" s="16"/>
      <c r="F600" s="221"/>
      <c r="G600" s="76"/>
    </row>
    <row r="601" spans="5:7">
      <c r="E601" s="16"/>
      <c r="F601" s="221"/>
      <c r="G601" s="76"/>
    </row>
    <row r="602" spans="5:7">
      <c r="E602" s="16"/>
      <c r="F602" s="221"/>
      <c r="G602" s="76"/>
    </row>
    <row r="603" spans="5:7">
      <c r="E603" s="16"/>
      <c r="F603" s="221"/>
      <c r="G603" s="76"/>
    </row>
    <row r="604" spans="5:7">
      <c r="E604" s="16"/>
      <c r="F604" s="221"/>
      <c r="G604" s="76"/>
    </row>
    <row r="605" spans="5:7">
      <c r="E605" s="16"/>
      <c r="F605" s="221"/>
      <c r="G605" s="76"/>
    </row>
    <row r="606" spans="5:7">
      <c r="E606" s="16"/>
      <c r="F606" s="221"/>
      <c r="G606" s="76"/>
    </row>
    <row r="607" spans="5:7">
      <c r="E607" s="16"/>
      <c r="F607" s="221"/>
      <c r="G607" s="76"/>
    </row>
    <row r="608" spans="5:7">
      <c r="E608" s="16"/>
      <c r="F608" s="221"/>
      <c r="G608" s="76"/>
    </row>
    <row r="609" spans="5:7">
      <c r="E609" s="16"/>
      <c r="F609" s="221"/>
      <c r="G609" s="76"/>
    </row>
    <row r="610" spans="5:7">
      <c r="E610" s="16"/>
      <c r="F610" s="221"/>
      <c r="G610" s="76"/>
    </row>
    <row r="611" spans="5:7">
      <c r="E611" s="16"/>
      <c r="F611" s="221"/>
      <c r="G611" s="76"/>
    </row>
    <row r="612" spans="5:7">
      <c r="E612" s="16"/>
      <c r="F612" s="221"/>
      <c r="G612" s="76"/>
    </row>
    <row r="613" spans="5:7">
      <c r="E613" s="16"/>
      <c r="F613" s="221"/>
      <c r="G613" s="76"/>
    </row>
    <row r="614" spans="5:7">
      <c r="E614" s="16"/>
      <c r="F614" s="221"/>
      <c r="G614" s="76"/>
    </row>
    <row r="615" spans="5:7">
      <c r="E615" s="16"/>
      <c r="F615" s="221"/>
      <c r="G615" s="76"/>
    </row>
    <row r="616" spans="5:7">
      <c r="E616" s="16"/>
      <c r="F616" s="221"/>
      <c r="G616" s="76"/>
    </row>
    <row r="617" spans="5:7">
      <c r="E617" s="16"/>
      <c r="F617" s="221"/>
      <c r="G617" s="76"/>
    </row>
    <row r="618" spans="5:7">
      <c r="E618" s="16"/>
      <c r="F618" s="221"/>
      <c r="G618" s="76"/>
    </row>
    <row r="619" spans="5:7">
      <c r="E619" s="16"/>
      <c r="F619" s="221"/>
      <c r="G619" s="76"/>
    </row>
    <row r="620" spans="5:7">
      <c r="E620" s="16"/>
      <c r="F620" s="221"/>
      <c r="G620" s="76"/>
    </row>
    <row r="621" spans="5:7">
      <c r="E621" s="16"/>
      <c r="F621" s="221"/>
      <c r="G621" s="76"/>
    </row>
    <row r="622" spans="5:7">
      <c r="E622" s="16"/>
      <c r="F622" s="221"/>
      <c r="G622" s="76"/>
    </row>
    <row r="623" spans="5:7">
      <c r="E623" s="16"/>
      <c r="F623" s="221"/>
      <c r="G623" s="76"/>
    </row>
    <row r="624" spans="5:7">
      <c r="E624" s="16"/>
      <c r="F624" s="221"/>
      <c r="G624" s="76"/>
    </row>
    <row r="625" spans="5:7">
      <c r="E625" s="16"/>
      <c r="F625" s="221"/>
      <c r="G625" s="76"/>
    </row>
    <row r="626" spans="5:7">
      <c r="E626" s="16"/>
      <c r="F626" s="221"/>
      <c r="G626" s="76"/>
    </row>
    <row r="627" spans="5:7">
      <c r="E627" s="16"/>
      <c r="F627" s="221"/>
      <c r="G627" s="76"/>
    </row>
    <row r="628" spans="5:7">
      <c r="E628" s="16"/>
      <c r="F628" s="221"/>
      <c r="G628" s="76"/>
    </row>
    <row r="629" spans="5:7">
      <c r="E629" s="16"/>
      <c r="F629" s="221"/>
      <c r="G629" s="76"/>
    </row>
    <row r="630" spans="5:7">
      <c r="E630" s="16"/>
      <c r="F630" s="221"/>
      <c r="G630" s="76"/>
    </row>
    <row r="631" spans="5:7">
      <c r="E631" s="16"/>
      <c r="F631" s="221"/>
      <c r="G631" s="76"/>
    </row>
    <row r="632" spans="5:7">
      <c r="E632" s="16"/>
      <c r="F632" s="221"/>
      <c r="G632" s="76"/>
    </row>
    <row r="633" spans="5:7">
      <c r="E633" s="16"/>
      <c r="F633" s="221"/>
      <c r="G633" s="76"/>
    </row>
    <row r="634" spans="5:7">
      <c r="E634" s="16"/>
      <c r="F634" s="221"/>
      <c r="G634" s="76"/>
    </row>
    <row r="635" spans="5:7">
      <c r="E635" s="16"/>
      <c r="F635" s="221"/>
      <c r="G635" s="76"/>
    </row>
    <row r="636" spans="5:7">
      <c r="E636" s="16"/>
      <c r="F636" s="221"/>
      <c r="G636" s="76"/>
    </row>
    <row r="637" spans="5:7">
      <c r="E637" s="16"/>
      <c r="F637" s="221"/>
      <c r="G637" s="76"/>
    </row>
    <row r="638" spans="5:7">
      <c r="E638" s="16"/>
      <c r="F638" s="221"/>
      <c r="G638" s="76"/>
    </row>
    <row r="639" spans="5:7">
      <c r="E639" s="16"/>
      <c r="F639" s="221"/>
      <c r="G639" s="76"/>
    </row>
    <row r="640" spans="5:7">
      <c r="E640" s="16"/>
      <c r="F640" s="221"/>
      <c r="G640" s="76"/>
    </row>
    <row r="641" spans="5:7">
      <c r="E641" s="16"/>
      <c r="F641" s="221"/>
      <c r="G641" s="76"/>
    </row>
    <row r="642" spans="5:7">
      <c r="E642" s="16"/>
      <c r="F642" s="221"/>
      <c r="G642" s="76"/>
    </row>
    <row r="643" spans="5:7">
      <c r="E643" s="16"/>
      <c r="F643" s="221"/>
      <c r="G643" s="76"/>
    </row>
    <row r="644" spans="5:7">
      <c r="E644" s="16"/>
      <c r="F644" s="221"/>
      <c r="G644" s="76"/>
    </row>
    <row r="645" spans="5:7">
      <c r="E645" s="16"/>
      <c r="F645" s="221"/>
      <c r="G645" s="76"/>
    </row>
    <row r="646" spans="5:7">
      <c r="E646" s="16"/>
      <c r="F646" s="221"/>
      <c r="G646" s="76"/>
    </row>
    <row r="647" spans="5:7">
      <c r="E647" s="16"/>
      <c r="F647" s="221"/>
      <c r="G647" s="76"/>
    </row>
    <row r="648" spans="5:7">
      <c r="E648" s="16"/>
      <c r="F648" s="221"/>
      <c r="G648" s="76"/>
    </row>
    <row r="649" spans="5:7">
      <c r="E649" s="16"/>
      <c r="F649" s="221"/>
      <c r="G649" s="76"/>
    </row>
    <row r="650" spans="5:7">
      <c r="E650" s="16"/>
      <c r="F650" s="221"/>
      <c r="G650" s="76"/>
    </row>
    <row r="651" spans="5:7">
      <c r="E651" s="16"/>
      <c r="F651" s="221"/>
      <c r="G651" s="76"/>
    </row>
    <row r="652" spans="5:7">
      <c r="E652" s="16"/>
      <c r="F652" s="221"/>
      <c r="G652" s="76"/>
    </row>
    <row r="653" spans="5:7">
      <c r="E653" s="16"/>
      <c r="F653" s="221"/>
      <c r="G653" s="76"/>
    </row>
    <row r="654" spans="5:7">
      <c r="E654" s="16"/>
      <c r="F654" s="221"/>
      <c r="G654" s="76"/>
    </row>
    <row r="655" spans="5:7">
      <c r="E655" s="16"/>
      <c r="F655" s="221"/>
      <c r="G655" s="76"/>
    </row>
    <row r="656" spans="5:7">
      <c r="E656" s="16"/>
      <c r="F656" s="221"/>
      <c r="G656" s="76"/>
    </row>
    <row r="657" spans="5:7">
      <c r="E657" s="16"/>
      <c r="F657" s="221"/>
      <c r="G657" s="76"/>
    </row>
    <row r="658" spans="5:7">
      <c r="E658" s="16"/>
      <c r="F658" s="221"/>
      <c r="G658" s="76"/>
    </row>
    <row r="659" spans="5:7">
      <c r="E659" s="16"/>
      <c r="F659" s="221"/>
      <c r="G659" s="76"/>
    </row>
    <row r="660" spans="5:7">
      <c r="E660" s="16"/>
      <c r="F660" s="221"/>
      <c r="G660" s="76"/>
    </row>
    <row r="661" spans="5:7">
      <c r="E661" s="16"/>
      <c r="F661" s="221"/>
      <c r="G661" s="76"/>
    </row>
    <row r="662" spans="5:7">
      <c r="E662" s="16"/>
      <c r="F662" s="221"/>
      <c r="G662" s="76"/>
    </row>
    <row r="663" spans="5:7">
      <c r="E663" s="16"/>
      <c r="F663" s="221"/>
      <c r="G663" s="76"/>
    </row>
    <row r="664" spans="5:7">
      <c r="E664" s="16"/>
      <c r="F664" s="221"/>
      <c r="G664" s="76"/>
    </row>
    <row r="665" spans="5:7">
      <c r="E665" s="16"/>
      <c r="F665" s="221"/>
      <c r="G665" s="76"/>
    </row>
    <row r="666" spans="5:7">
      <c r="E666" s="16"/>
      <c r="F666" s="221"/>
      <c r="G666" s="76"/>
    </row>
    <row r="667" spans="5:7">
      <c r="E667" s="16"/>
      <c r="F667" s="221"/>
      <c r="G667" s="76"/>
    </row>
    <row r="668" spans="5:7">
      <c r="E668" s="16"/>
      <c r="F668" s="221"/>
      <c r="G668" s="76"/>
    </row>
    <row r="669" spans="5:7">
      <c r="E669" s="16"/>
      <c r="F669" s="221"/>
      <c r="G669" s="76"/>
    </row>
    <row r="670" spans="5:7">
      <c r="E670" s="16"/>
      <c r="F670" s="221"/>
      <c r="G670" s="76"/>
    </row>
    <row r="671" spans="5:7">
      <c r="E671" s="16"/>
      <c r="F671" s="221"/>
      <c r="G671" s="76"/>
    </row>
    <row r="672" spans="5:7">
      <c r="E672" s="16"/>
      <c r="F672" s="221"/>
      <c r="G672" s="76"/>
    </row>
    <row r="673" spans="5:7">
      <c r="E673" s="16"/>
      <c r="F673" s="221"/>
      <c r="G673" s="76"/>
    </row>
    <row r="674" spans="5:7">
      <c r="E674" s="16"/>
      <c r="F674" s="221"/>
      <c r="G674" s="76"/>
    </row>
    <row r="675" spans="5:7">
      <c r="E675" s="16"/>
      <c r="F675" s="221"/>
      <c r="G675" s="76"/>
    </row>
    <row r="676" spans="5:7">
      <c r="E676" s="16"/>
      <c r="F676" s="221"/>
      <c r="G676" s="76"/>
    </row>
    <row r="677" spans="5:7">
      <c r="E677" s="16"/>
      <c r="F677" s="221"/>
      <c r="G677" s="76"/>
    </row>
    <row r="678" spans="5:7">
      <c r="E678" s="16"/>
      <c r="F678" s="221"/>
      <c r="G678" s="76"/>
    </row>
    <row r="679" spans="5:7">
      <c r="E679" s="16"/>
      <c r="F679" s="221"/>
      <c r="G679" s="76"/>
    </row>
    <row r="680" spans="5:7">
      <c r="E680" s="16"/>
      <c r="F680" s="221"/>
      <c r="G680" s="76"/>
    </row>
    <row r="681" spans="5:7">
      <c r="E681" s="16"/>
      <c r="F681" s="221"/>
      <c r="G681" s="76"/>
    </row>
    <row r="682" spans="5:7">
      <c r="E682" s="16"/>
      <c r="F682" s="221"/>
      <c r="G682" s="76"/>
    </row>
    <row r="683" spans="5:7">
      <c r="E683" s="16"/>
      <c r="F683" s="221"/>
      <c r="G683" s="76"/>
    </row>
    <row r="684" spans="5:7">
      <c r="E684" s="16"/>
      <c r="F684" s="221"/>
      <c r="G684" s="76"/>
    </row>
    <row r="685" spans="5:7">
      <c r="E685" s="16"/>
      <c r="F685" s="221"/>
      <c r="G685" s="76"/>
    </row>
    <row r="686" spans="5:7">
      <c r="E686" s="16"/>
      <c r="F686" s="221"/>
      <c r="G686" s="76"/>
    </row>
    <row r="687" spans="5:7">
      <c r="E687" s="16"/>
      <c r="F687" s="221"/>
      <c r="G687" s="76"/>
    </row>
    <row r="688" spans="5:7">
      <c r="E688" s="16"/>
      <c r="F688" s="221"/>
      <c r="G688" s="76"/>
    </row>
    <row r="689" spans="5:7">
      <c r="E689" s="16"/>
      <c r="F689" s="221"/>
      <c r="G689" s="76"/>
    </row>
    <row r="690" spans="5:7">
      <c r="E690" s="16"/>
      <c r="F690" s="221"/>
      <c r="G690" s="76"/>
    </row>
    <row r="691" spans="5:7">
      <c r="E691" s="16"/>
      <c r="F691" s="221"/>
      <c r="G691" s="76"/>
    </row>
    <row r="692" spans="5:7">
      <c r="E692" s="16"/>
      <c r="F692" s="221"/>
      <c r="G692" s="76"/>
    </row>
    <row r="693" spans="5:7">
      <c r="E693" s="16"/>
      <c r="F693" s="221"/>
      <c r="G693" s="76"/>
    </row>
    <row r="694" spans="5:7">
      <c r="E694" s="16"/>
      <c r="F694" s="221"/>
      <c r="G694" s="76"/>
    </row>
    <row r="695" spans="5:7">
      <c r="E695" s="16"/>
      <c r="F695" s="221"/>
      <c r="G695" s="76"/>
    </row>
    <row r="696" spans="5:7">
      <c r="E696" s="16"/>
      <c r="F696" s="221"/>
      <c r="G696" s="76"/>
    </row>
    <row r="697" spans="5:7">
      <c r="E697" s="16"/>
      <c r="F697" s="221"/>
      <c r="G697" s="76"/>
    </row>
    <row r="698" spans="5:7">
      <c r="E698" s="16"/>
      <c r="F698" s="221"/>
      <c r="G698" s="76"/>
    </row>
    <row r="699" spans="5:7">
      <c r="E699" s="16"/>
      <c r="F699" s="221"/>
      <c r="G699" s="76"/>
    </row>
    <row r="700" spans="5:7">
      <c r="E700" s="16"/>
      <c r="F700" s="221"/>
      <c r="G700" s="76"/>
    </row>
    <row r="701" spans="5:7">
      <c r="E701" s="16"/>
      <c r="F701" s="221"/>
      <c r="G701" s="76"/>
    </row>
    <row r="702" spans="5:7">
      <c r="E702" s="16"/>
      <c r="F702" s="221"/>
      <c r="G702" s="76"/>
    </row>
    <row r="703" spans="5:7">
      <c r="E703" s="16"/>
      <c r="F703" s="221"/>
      <c r="G703" s="76"/>
    </row>
    <row r="704" spans="5:7">
      <c r="E704" s="16"/>
      <c r="F704" s="221"/>
      <c r="G704" s="76"/>
    </row>
    <row r="705" spans="5:7">
      <c r="E705" s="16"/>
      <c r="F705" s="221"/>
      <c r="G705" s="76"/>
    </row>
    <row r="706" spans="5:7">
      <c r="E706" s="16"/>
      <c r="F706" s="221"/>
      <c r="G706" s="76"/>
    </row>
    <row r="707" spans="5:7">
      <c r="E707" s="16"/>
      <c r="F707" s="221"/>
      <c r="G707" s="76"/>
    </row>
    <row r="708" spans="5:7">
      <c r="E708" s="16"/>
      <c r="F708" s="221"/>
      <c r="G708" s="76"/>
    </row>
    <row r="709" spans="5:7">
      <c r="E709" s="16"/>
      <c r="F709" s="221"/>
      <c r="G709" s="76"/>
    </row>
    <row r="710" spans="5:7">
      <c r="E710" s="16"/>
      <c r="F710" s="221"/>
      <c r="G710" s="76"/>
    </row>
    <row r="711" spans="5:7">
      <c r="E711" s="16"/>
      <c r="F711" s="221"/>
      <c r="G711" s="76"/>
    </row>
    <row r="712" spans="5:7">
      <c r="E712" s="16"/>
      <c r="F712" s="221"/>
      <c r="G712" s="76"/>
    </row>
    <row r="713" spans="5:7">
      <c r="E713" s="16"/>
      <c r="F713" s="221"/>
      <c r="G713" s="76"/>
    </row>
    <row r="714" spans="5:7">
      <c r="E714" s="16"/>
      <c r="F714" s="221"/>
      <c r="G714" s="76"/>
    </row>
    <row r="715" spans="5:7">
      <c r="E715" s="16"/>
      <c r="F715" s="221"/>
      <c r="G715" s="76"/>
    </row>
    <row r="716" spans="5:7">
      <c r="E716" s="16"/>
      <c r="F716" s="221"/>
      <c r="G716" s="76"/>
    </row>
    <row r="717" spans="5:7">
      <c r="E717" s="16"/>
      <c r="F717" s="221"/>
      <c r="G717" s="76"/>
    </row>
    <row r="718" spans="5:7">
      <c r="E718" s="16"/>
      <c r="F718" s="221"/>
      <c r="G718" s="76"/>
    </row>
    <row r="719" spans="5:7">
      <c r="E719" s="16"/>
      <c r="F719" s="221"/>
      <c r="G719" s="76"/>
    </row>
    <row r="720" spans="5:7">
      <c r="E720" s="16"/>
      <c r="F720" s="221"/>
      <c r="G720" s="76"/>
    </row>
    <row r="721" spans="5:7">
      <c r="E721" s="16"/>
      <c r="F721" s="221"/>
      <c r="G721" s="76"/>
    </row>
    <row r="722" spans="5:7">
      <c r="E722" s="16"/>
      <c r="F722" s="221"/>
      <c r="G722" s="76"/>
    </row>
    <row r="723" spans="5:7">
      <c r="E723" s="16"/>
      <c r="F723" s="221"/>
      <c r="G723" s="76"/>
    </row>
    <row r="724" spans="5:7">
      <c r="E724" s="16"/>
      <c r="F724" s="221"/>
      <c r="G724" s="76"/>
    </row>
    <row r="725" spans="5:7">
      <c r="E725" s="16"/>
      <c r="F725" s="221"/>
      <c r="G725" s="76"/>
    </row>
    <row r="726" spans="5:7">
      <c r="E726" s="16"/>
      <c r="F726" s="221"/>
      <c r="G726" s="76"/>
    </row>
    <row r="727" spans="5:7">
      <c r="E727" s="16"/>
      <c r="F727" s="221"/>
      <c r="G727" s="76"/>
    </row>
    <row r="728" spans="5:7">
      <c r="E728" s="16"/>
      <c r="F728" s="221"/>
      <c r="G728" s="76"/>
    </row>
    <row r="729" spans="5:7">
      <c r="E729" s="16"/>
      <c r="F729" s="221"/>
      <c r="G729" s="76"/>
    </row>
    <row r="730" spans="5:7">
      <c r="E730" s="16"/>
      <c r="F730" s="221"/>
      <c r="G730" s="76"/>
    </row>
    <row r="731" spans="5:7">
      <c r="E731" s="16"/>
      <c r="F731" s="221"/>
      <c r="G731" s="76"/>
    </row>
    <row r="732" spans="5:7">
      <c r="E732" s="16"/>
      <c r="F732" s="221"/>
      <c r="G732" s="76"/>
    </row>
    <row r="733" spans="5:7">
      <c r="E733" s="16"/>
      <c r="F733" s="221"/>
      <c r="G733" s="76"/>
    </row>
    <row r="734" spans="5:7">
      <c r="E734" s="16"/>
      <c r="F734" s="221"/>
      <c r="G734" s="76"/>
    </row>
    <row r="735" spans="5:7">
      <c r="E735" s="16"/>
      <c r="F735" s="221"/>
      <c r="G735" s="76"/>
    </row>
    <row r="736" spans="5:7">
      <c r="E736" s="16"/>
      <c r="F736" s="221"/>
      <c r="G736" s="76"/>
    </row>
    <row r="737" spans="5:7">
      <c r="E737" s="16"/>
      <c r="F737" s="221"/>
      <c r="G737" s="76"/>
    </row>
    <row r="738" spans="5:7">
      <c r="E738" s="16"/>
      <c r="F738" s="221"/>
      <c r="G738" s="76"/>
    </row>
    <row r="739" spans="5:7">
      <c r="E739" s="16"/>
      <c r="F739" s="221"/>
      <c r="G739" s="76"/>
    </row>
    <row r="740" spans="5:7">
      <c r="E740" s="16"/>
      <c r="F740" s="221"/>
      <c r="G740" s="76"/>
    </row>
    <row r="741" spans="5:7">
      <c r="E741" s="16"/>
      <c r="F741" s="221"/>
      <c r="G741" s="76"/>
    </row>
    <row r="742" spans="5:7">
      <c r="E742" s="16"/>
      <c r="F742" s="221"/>
      <c r="G742" s="76"/>
    </row>
    <row r="743" spans="5:7">
      <c r="E743" s="16"/>
      <c r="F743" s="221"/>
      <c r="G743" s="76"/>
    </row>
    <row r="744" spans="5:7">
      <c r="E744" s="16"/>
      <c r="F744" s="221"/>
      <c r="G744" s="76"/>
    </row>
    <row r="745" spans="5:7">
      <c r="E745" s="16"/>
      <c r="F745" s="221"/>
      <c r="G745" s="76"/>
    </row>
    <row r="746" spans="5:7">
      <c r="E746" s="16"/>
      <c r="F746" s="221"/>
      <c r="G746" s="76"/>
    </row>
    <row r="747" spans="5:7">
      <c r="E747" s="16"/>
      <c r="F747" s="221"/>
      <c r="G747" s="76"/>
    </row>
    <row r="748" spans="5:7">
      <c r="E748" s="16"/>
      <c r="F748" s="221"/>
      <c r="G748" s="76"/>
    </row>
    <row r="749" spans="5:7">
      <c r="E749" s="16"/>
      <c r="F749" s="221"/>
      <c r="G749" s="76"/>
    </row>
    <row r="750" spans="5:7">
      <c r="E750" s="16"/>
      <c r="F750" s="221"/>
      <c r="G750" s="76"/>
    </row>
    <row r="751" spans="5:7">
      <c r="E751" s="16"/>
      <c r="F751" s="221"/>
      <c r="G751" s="76"/>
    </row>
    <row r="752" spans="5:7">
      <c r="E752" s="16"/>
      <c r="F752" s="221"/>
      <c r="G752" s="76"/>
    </row>
    <row r="753" spans="5:7">
      <c r="E753" s="16"/>
      <c r="F753" s="221"/>
      <c r="G753" s="76"/>
    </row>
    <row r="754" spans="5:7">
      <c r="E754" s="16"/>
      <c r="F754" s="221"/>
      <c r="G754" s="76"/>
    </row>
    <row r="755" spans="5:7">
      <c r="E755" s="16"/>
      <c r="F755" s="221"/>
      <c r="G755" s="76"/>
    </row>
    <row r="756" spans="5:7">
      <c r="E756" s="16"/>
      <c r="F756" s="221"/>
      <c r="G756" s="76"/>
    </row>
    <row r="757" spans="5:7">
      <c r="E757" s="16"/>
      <c r="F757" s="221"/>
      <c r="G757" s="76"/>
    </row>
    <row r="758" spans="5:7">
      <c r="E758" s="16"/>
      <c r="F758" s="221"/>
      <c r="G758" s="76"/>
    </row>
    <row r="759" spans="5:7">
      <c r="E759" s="16"/>
      <c r="F759" s="221"/>
      <c r="G759" s="76"/>
    </row>
    <row r="760" spans="5:7">
      <c r="E760" s="16"/>
      <c r="F760" s="221"/>
      <c r="G760" s="76"/>
    </row>
    <row r="761" spans="5:7">
      <c r="E761" s="16"/>
      <c r="F761" s="221"/>
      <c r="G761" s="76"/>
    </row>
    <row r="762" spans="5:7">
      <c r="E762" s="16"/>
      <c r="F762" s="221"/>
      <c r="G762" s="76"/>
    </row>
    <row r="763" spans="5:7">
      <c r="E763" s="16"/>
      <c r="F763" s="221"/>
      <c r="G763" s="76"/>
    </row>
    <row r="764" spans="5:7">
      <c r="E764" s="16"/>
      <c r="F764" s="221"/>
      <c r="G764" s="76"/>
    </row>
    <row r="765" spans="5:7">
      <c r="E765" s="16"/>
      <c r="F765" s="221"/>
      <c r="G765" s="76"/>
    </row>
    <row r="766" spans="5:7">
      <c r="E766" s="16"/>
      <c r="F766" s="221"/>
      <c r="G766" s="76"/>
    </row>
    <row r="767" spans="5:7">
      <c r="E767" s="16"/>
      <c r="F767" s="221"/>
      <c r="G767" s="76"/>
    </row>
    <row r="768" spans="5:7">
      <c r="E768" s="16"/>
      <c r="F768" s="221"/>
      <c r="G768" s="76"/>
    </row>
    <row r="769" spans="5:7">
      <c r="E769" s="16"/>
      <c r="F769" s="221"/>
      <c r="G769" s="76"/>
    </row>
    <row r="770" spans="5:7">
      <c r="E770" s="16"/>
      <c r="F770" s="221"/>
      <c r="G770" s="76"/>
    </row>
    <row r="771" spans="5:7">
      <c r="E771" s="16"/>
      <c r="F771" s="221"/>
      <c r="G771" s="76"/>
    </row>
    <row r="772" spans="5:7">
      <c r="E772" s="16"/>
      <c r="F772" s="221"/>
      <c r="G772" s="76"/>
    </row>
    <row r="773" spans="5:7">
      <c r="E773" s="16"/>
      <c r="F773" s="221"/>
      <c r="G773" s="76"/>
    </row>
    <row r="774" spans="5:7">
      <c r="E774" s="16"/>
      <c r="F774" s="221"/>
      <c r="G774" s="76"/>
    </row>
    <row r="775" spans="5:7">
      <c r="E775" s="16"/>
      <c r="F775" s="221"/>
      <c r="G775" s="76"/>
    </row>
    <row r="776" spans="5:7">
      <c r="E776" s="16"/>
      <c r="F776" s="221"/>
      <c r="G776" s="76"/>
    </row>
    <row r="777" spans="5:7">
      <c r="E777" s="16"/>
      <c r="F777" s="221"/>
      <c r="G777" s="76"/>
    </row>
    <row r="778" spans="5:7">
      <c r="E778" s="16"/>
      <c r="F778" s="221"/>
      <c r="G778" s="76"/>
    </row>
    <row r="779" spans="5:7">
      <c r="E779" s="16"/>
      <c r="F779" s="221"/>
      <c r="G779" s="76"/>
    </row>
    <row r="780" spans="5:7">
      <c r="E780" s="16"/>
      <c r="F780" s="221"/>
      <c r="G780" s="76"/>
    </row>
    <row r="781" spans="5:7">
      <c r="E781" s="16"/>
      <c r="F781" s="221"/>
      <c r="G781" s="76"/>
    </row>
    <row r="782" spans="5:7">
      <c r="E782" s="16"/>
      <c r="F782" s="221"/>
      <c r="G782" s="76"/>
    </row>
    <row r="783" spans="5:7">
      <c r="E783" s="16"/>
      <c r="F783" s="221"/>
      <c r="G783" s="76"/>
    </row>
    <row r="784" spans="5:7">
      <c r="E784" s="16"/>
      <c r="F784" s="221"/>
      <c r="G784" s="76"/>
    </row>
    <row r="785" spans="5:7">
      <c r="E785" s="16"/>
      <c r="F785" s="221"/>
      <c r="G785" s="76"/>
    </row>
    <row r="786" spans="5:7">
      <c r="E786" s="16"/>
      <c r="F786" s="221"/>
      <c r="G786" s="76"/>
    </row>
    <row r="787" spans="5:7">
      <c r="E787" s="16"/>
      <c r="F787" s="221"/>
      <c r="G787" s="76"/>
    </row>
    <row r="788" spans="5:7">
      <c r="E788" s="16"/>
      <c r="F788" s="221"/>
      <c r="G788" s="76"/>
    </row>
    <row r="789" spans="5:7">
      <c r="E789" s="16"/>
      <c r="F789" s="221"/>
      <c r="G789" s="76"/>
    </row>
    <row r="790" spans="5:7">
      <c r="E790" s="16"/>
      <c r="F790" s="221"/>
      <c r="G790" s="76"/>
    </row>
    <row r="791" spans="5:7">
      <c r="E791" s="16"/>
      <c r="F791" s="221"/>
      <c r="G791" s="76"/>
    </row>
    <row r="792" spans="5:7">
      <c r="E792" s="16"/>
      <c r="F792" s="221"/>
      <c r="G792" s="76"/>
    </row>
    <row r="793" spans="5:7">
      <c r="E793" s="16"/>
      <c r="F793" s="221"/>
      <c r="G793" s="76"/>
    </row>
    <row r="794" spans="5:7">
      <c r="E794" s="16"/>
      <c r="F794" s="221"/>
      <c r="G794" s="76"/>
    </row>
    <row r="795" spans="5:7">
      <c r="E795" s="16"/>
      <c r="F795" s="221"/>
      <c r="G795" s="76"/>
    </row>
    <row r="796" spans="5:7">
      <c r="E796" s="16"/>
      <c r="F796" s="221"/>
      <c r="G796" s="76"/>
    </row>
    <row r="797" spans="5:7">
      <c r="E797" s="16"/>
      <c r="F797" s="221"/>
      <c r="G797" s="76"/>
    </row>
    <row r="798" spans="5:7">
      <c r="E798" s="16"/>
      <c r="F798" s="221"/>
      <c r="G798" s="76"/>
    </row>
    <row r="799" spans="5:7">
      <c r="E799" s="16"/>
      <c r="F799" s="221"/>
      <c r="G799" s="76"/>
    </row>
    <row r="800" spans="5:7">
      <c r="E800" s="16"/>
      <c r="F800" s="221"/>
      <c r="G800" s="76"/>
    </row>
    <row r="801" spans="5:7">
      <c r="E801" s="16"/>
      <c r="F801" s="221"/>
      <c r="G801" s="76"/>
    </row>
    <row r="802" spans="5:7">
      <c r="E802" s="16"/>
      <c r="F802" s="221"/>
      <c r="G802" s="76"/>
    </row>
    <row r="803" spans="5:7">
      <c r="E803" s="16"/>
      <c r="F803" s="221"/>
      <c r="G803" s="76"/>
    </row>
    <row r="804" spans="5:7">
      <c r="E804" s="16"/>
      <c r="F804" s="221"/>
      <c r="G804" s="76"/>
    </row>
    <row r="805" spans="5:7">
      <c r="E805" s="16"/>
      <c r="F805" s="221"/>
      <c r="G805" s="76"/>
    </row>
    <row r="806" spans="5:7">
      <c r="E806" s="16"/>
      <c r="F806" s="221"/>
      <c r="G806" s="76"/>
    </row>
    <row r="807" spans="5:7">
      <c r="E807" s="16"/>
      <c r="F807" s="221"/>
      <c r="G807" s="76"/>
    </row>
    <row r="808" spans="5:7">
      <c r="E808" s="16"/>
      <c r="F808" s="221"/>
      <c r="G808" s="76"/>
    </row>
    <row r="809" spans="5:7">
      <c r="E809" s="16"/>
      <c r="F809" s="221"/>
      <c r="G809" s="76"/>
    </row>
    <row r="810" spans="5:7">
      <c r="E810" s="16"/>
      <c r="F810" s="221"/>
      <c r="G810" s="76"/>
    </row>
    <row r="811" spans="5:7">
      <c r="E811" s="16"/>
      <c r="F811" s="221"/>
      <c r="G811" s="76"/>
    </row>
    <row r="812" spans="5:7">
      <c r="E812" s="16"/>
      <c r="F812" s="221"/>
      <c r="G812" s="76"/>
    </row>
    <row r="813" spans="5:7">
      <c r="E813" s="16"/>
      <c r="F813" s="221"/>
      <c r="G813" s="76"/>
    </row>
    <row r="814" spans="5:7">
      <c r="E814" s="16"/>
      <c r="F814" s="221"/>
      <c r="G814" s="76"/>
    </row>
    <row r="815" spans="5:7">
      <c r="E815" s="16"/>
      <c r="F815" s="221"/>
      <c r="G815" s="76"/>
    </row>
    <row r="816" spans="5:7">
      <c r="E816" s="16"/>
      <c r="F816" s="221"/>
      <c r="G816" s="76"/>
    </row>
    <row r="817" spans="5:7">
      <c r="E817" s="16"/>
      <c r="F817" s="221"/>
      <c r="G817" s="76"/>
    </row>
    <row r="818" spans="5:7">
      <c r="E818" s="16"/>
      <c r="F818" s="221"/>
      <c r="G818" s="76"/>
    </row>
    <row r="819" spans="5:7">
      <c r="E819" s="16"/>
      <c r="F819" s="221"/>
      <c r="G819" s="76"/>
    </row>
    <row r="820" spans="5:7">
      <c r="E820" s="16"/>
      <c r="F820" s="221"/>
      <c r="G820" s="76"/>
    </row>
    <row r="821" spans="5:7">
      <c r="E821" s="16"/>
      <c r="F821" s="221"/>
      <c r="G821" s="76"/>
    </row>
    <row r="822" spans="5:7">
      <c r="E822" s="16"/>
      <c r="F822" s="221"/>
      <c r="G822" s="76"/>
    </row>
    <row r="823" spans="5:7">
      <c r="E823" s="16"/>
      <c r="F823" s="221"/>
      <c r="G823" s="76"/>
    </row>
    <row r="824" spans="5:7">
      <c r="E824" s="16"/>
      <c r="F824" s="221"/>
      <c r="G824" s="76"/>
    </row>
    <row r="825" spans="5:7">
      <c r="E825" s="16"/>
      <c r="F825" s="221"/>
      <c r="G825" s="76"/>
    </row>
    <row r="826" spans="5:7">
      <c r="E826" s="16"/>
      <c r="F826" s="221"/>
      <c r="G826" s="76"/>
    </row>
    <row r="827" spans="5:7">
      <c r="E827" s="16"/>
      <c r="F827" s="221"/>
      <c r="G827" s="76"/>
    </row>
    <row r="828" spans="5:7">
      <c r="E828" s="16"/>
      <c r="F828" s="221"/>
      <c r="G828" s="76"/>
    </row>
    <row r="829" spans="5:7">
      <c r="E829" s="16"/>
      <c r="F829" s="221"/>
      <c r="G829" s="76"/>
    </row>
    <row r="830" spans="5:7">
      <c r="E830" s="16"/>
      <c r="F830" s="221"/>
      <c r="G830" s="76"/>
    </row>
    <row r="831" spans="5:7">
      <c r="E831" s="16"/>
      <c r="F831" s="221"/>
      <c r="G831" s="76"/>
    </row>
    <row r="832" spans="5:7">
      <c r="E832" s="16"/>
      <c r="F832" s="221"/>
      <c r="G832" s="76"/>
    </row>
    <row r="833" spans="5:7">
      <c r="E833" s="16"/>
      <c r="F833" s="221"/>
      <c r="G833" s="76"/>
    </row>
    <row r="834" spans="5:7">
      <c r="E834" s="16"/>
      <c r="F834" s="221"/>
      <c r="G834" s="76"/>
    </row>
    <row r="835" spans="5:7">
      <c r="E835" s="16"/>
      <c r="F835" s="221"/>
      <c r="G835" s="76"/>
    </row>
    <row r="836" spans="5:7">
      <c r="E836" s="16"/>
      <c r="F836" s="221"/>
      <c r="G836" s="76"/>
    </row>
    <row r="837" spans="5:7">
      <c r="E837" s="16"/>
      <c r="F837" s="221"/>
      <c r="G837" s="76"/>
    </row>
    <row r="838" spans="5:7">
      <c r="E838" s="16"/>
      <c r="F838" s="221"/>
      <c r="G838" s="76"/>
    </row>
    <row r="839" spans="5:7">
      <c r="E839" s="16"/>
      <c r="F839" s="221"/>
      <c r="G839" s="76"/>
    </row>
    <row r="840" spans="5:7">
      <c r="E840" s="16"/>
      <c r="F840" s="221"/>
      <c r="G840" s="76"/>
    </row>
    <row r="841" spans="5:7">
      <c r="E841" s="16"/>
      <c r="F841" s="221"/>
      <c r="G841" s="76"/>
    </row>
    <row r="842" spans="5:7">
      <c r="E842" s="16"/>
      <c r="F842" s="221"/>
      <c r="G842" s="76"/>
    </row>
    <row r="843" spans="5:7">
      <c r="E843" s="16"/>
      <c r="F843" s="221"/>
      <c r="G843" s="76"/>
    </row>
    <row r="844" spans="5:7">
      <c r="E844" s="16"/>
      <c r="F844" s="221"/>
      <c r="G844" s="76"/>
    </row>
    <row r="845" spans="5:7">
      <c r="E845" s="16"/>
      <c r="F845" s="221"/>
      <c r="G845" s="76"/>
    </row>
    <row r="846" spans="5:7">
      <c r="E846" s="16"/>
      <c r="F846" s="221"/>
      <c r="G846" s="76"/>
    </row>
    <row r="847" spans="5:7">
      <c r="E847" s="16"/>
      <c r="F847" s="221"/>
      <c r="G847" s="76"/>
    </row>
    <row r="848" spans="5:7">
      <c r="E848" s="16"/>
      <c r="F848" s="221"/>
      <c r="G848" s="76"/>
    </row>
    <row r="849" spans="5:7">
      <c r="E849" s="16"/>
      <c r="F849" s="221"/>
      <c r="G849" s="76"/>
    </row>
    <row r="850" spans="5:7">
      <c r="E850" s="16"/>
      <c r="F850" s="221"/>
      <c r="G850" s="76"/>
    </row>
    <row r="851" spans="5:7">
      <c r="E851" s="16"/>
      <c r="F851" s="221"/>
      <c r="G851" s="76"/>
    </row>
    <row r="852" spans="5:7">
      <c r="E852" s="16"/>
      <c r="F852" s="221"/>
      <c r="G852" s="76"/>
    </row>
    <row r="853" spans="5:7">
      <c r="E853" s="16"/>
      <c r="F853" s="221"/>
      <c r="G853" s="76"/>
    </row>
    <row r="854" spans="5:7">
      <c r="E854" s="16"/>
      <c r="F854" s="221"/>
      <c r="G854" s="76"/>
    </row>
    <row r="855" spans="5:7">
      <c r="E855" s="16"/>
      <c r="F855" s="221"/>
      <c r="G855" s="76"/>
    </row>
    <row r="856" spans="5:7">
      <c r="E856" s="16"/>
      <c r="F856" s="221"/>
      <c r="G856" s="76"/>
    </row>
    <row r="857" spans="5:7">
      <c r="E857" s="16"/>
      <c r="F857" s="221"/>
      <c r="G857" s="76"/>
    </row>
    <row r="858" spans="5:7">
      <c r="E858" s="16"/>
      <c r="F858" s="221"/>
      <c r="G858" s="76"/>
    </row>
    <row r="859" spans="5:7">
      <c r="E859" s="16"/>
      <c r="F859" s="221"/>
      <c r="G859" s="76"/>
    </row>
    <row r="860" spans="5:7">
      <c r="E860" s="16"/>
      <c r="F860" s="221"/>
      <c r="G860" s="76"/>
    </row>
    <row r="861" spans="5:7">
      <c r="E861" s="16"/>
      <c r="F861" s="221"/>
      <c r="G861" s="76"/>
    </row>
    <row r="862" spans="5:7">
      <c r="E862" s="16"/>
      <c r="F862" s="221"/>
      <c r="G862" s="76"/>
    </row>
    <row r="863" spans="5:7">
      <c r="E863" s="16"/>
      <c r="F863" s="221"/>
      <c r="G863" s="76"/>
    </row>
    <row r="864" spans="5:7">
      <c r="E864" s="16"/>
      <c r="F864" s="221"/>
      <c r="G864" s="76"/>
    </row>
    <row r="865" spans="5:7">
      <c r="E865" s="16"/>
      <c r="F865" s="221"/>
      <c r="G865" s="76"/>
    </row>
    <row r="866" spans="5:7">
      <c r="E866" s="16"/>
      <c r="F866" s="221"/>
      <c r="G866" s="76"/>
    </row>
    <row r="867" spans="5:7">
      <c r="E867" s="16"/>
      <c r="F867" s="221"/>
      <c r="G867" s="76"/>
    </row>
    <row r="868" spans="5:7">
      <c r="E868" s="16"/>
      <c r="F868" s="221"/>
      <c r="G868" s="76"/>
    </row>
    <row r="869" spans="5:7">
      <c r="E869" s="16"/>
      <c r="F869" s="221"/>
      <c r="G869" s="76"/>
    </row>
    <row r="870" spans="5:7">
      <c r="E870" s="16"/>
      <c r="F870" s="221"/>
      <c r="G870" s="76"/>
    </row>
    <row r="871" spans="5:7">
      <c r="E871" s="16"/>
      <c r="F871" s="221"/>
      <c r="G871" s="76"/>
    </row>
    <row r="872" spans="5:7">
      <c r="E872" s="16"/>
      <c r="F872" s="221"/>
      <c r="G872" s="76"/>
    </row>
    <row r="873" spans="5:7">
      <c r="E873" s="16"/>
      <c r="F873" s="221"/>
      <c r="G873" s="76"/>
    </row>
    <row r="874" spans="5:7">
      <c r="E874" s="16"/>
      <c r="F874" s="221"/>
      <c r="G874" s="76"/>
    </row>
    <row r="875" spans="5:7">
      <c r="E875" s="16"/>
      <c r="F875" s="221"/>
      <c r="G875" s="76"/>
    </row>
    <row r="876" spans="5:7">
      <c r="E876" s="16"/>
      <c r="F876" s="221"/>
      <c r="G876" s="76"/>
    </row>
    <row r="877" spans="5:7">
      <c r="E877" s="16"/>
      <c r="F877" s="221"/>
      <c r="G877" s="76"/>
    </row>
    <row r="878" spans="5:7">
      <c r="E878" s="16"/>
      <c r="F878" s="221"/>
      <c r="G878" s="76"/>
    </row>
    <row r="879" spans="5:7">
      <c r="E879" s="16"/>
      <c r="F879" s="221"/>
      <c r="G879" s="76"/>
    </row>
    <row r="880" spans="5:7">
      <c r="E880" s="16"/>
      <c r="F880" s="221"/>
      <c r="G880" s="76"/>
    </row>
    <row r="881" spans="5:7">
      <c r="E881" s="16"/>
      <c r="F881" s="221"/>
      <c r="G881" s="76"/>
    </row>
    <row r="882" spans="5:7">
      <c r="E882" s="16"/>
      <c r="F882" s="221"/>
      <c r="G882" s="76"/>
    </row>
    <row r="883" spans="5:7">
      <c r="E883" s="16"/>
      <c r="F883" s="221"/>
      <c r="G883" s="76"/>
    </row>
    <row r="884" spans="5:7">
      <c r="E884" s="16"/>
      <c r="F884" s="221"/>
      <c r="G884" s="76"/>
    </row>
    <row r="885" spans="5:7">
      <c r="E885" s="16"/>
      <c r="F885" s="221"/>
      <c r="G885" s="76"/>
    </row>
    <row r="886" spans="5:7">
      <c r="E886" s="16"/>
      <c r="F886" s="221"/>
      <c r="G886" s="76"/>
    </row>
    <row r="887" spans="5:7">
      <c r="E887" s="16"/>
      <c r="F887" s="221"/>
      <c r="G887" s="76"/>
    </row>
    <row r="888" spans="5:7">
      <c r="E888" s="16"/>
      <c r="F888" s="221"/>
      <c r="G888" s="76"/>
    </row>
    <row r="889" spans="5:7">
      <c r="E889" s="16"/>
      <c r="F889" s="221"/>
      <c r="G889" s="76"/>
    </row>
    <row r="890" spans="5:7">
      <c r="E890" s="16"/>
      <c r="F890" s="221"/>
      <c r="G890" s="76"/>
    </row>
    <row r="891" spans="5:7">
      <c r="E891" s="16"/>
      <c r="F891" s="221"/>
      <c r="G891" s="76"/>
    </row>
    <row r="892" spans="5:7">
      <c r="E892" s="16"/>
      <c r="F892" s="221"/>
      <c r="G892" s="76"/>
    </row>
    <row r="893" spans="5:7">
      <c r="E893" s="16"/>
      <c r="F893" s="221"/>
      <c r="G893" s="76"/>
    </row>
    <row r="894" spans="5:7">
      <c r="E894" s="16"/>
      <c r="F894" s="221"/>
      <c r="G894" s="76"/>
    </row>
    <row r="895" spans="5:7">
      <c r="E895" s="16"/>
      <c r="F895" s="221"/>
      <c r="G895" s="76"/>
    </row>
    <row r="896" spans="5:7">
      <c r="E896" s="16"/>
      <c r="F896" s="221"/>
      <c r="G896" s="76"/>
    </row>
    <row r="897" spans="5:7">
      <c r="E897" s="16"/>
      <c r="F897" s="221"/>
      <c r="G897" s="76"/>
    </row>
    <row r="898" spans="5:7">
      <c r="E898" s="16"/>
      <c r="F898" s="221"/>
      <c r="G898" s="76"/>
    </row>
    <row r="899" spans="5:7">
      <c r="E899" s="16"/>
      <c r="F899" s="221"/>
      <c r="G899" s="76"/>
    </row>
    <row r="900" spans="5:7">
      <c r="E900" s="16"/>
      <c r="F900" s="221"/>
      <c r="G900" s="76"/>
    </row>
    <row r="901" spans="5:7">
      <c r="E901" s="16"/>
      <c r="F901" s="221"/>
      <c r="G901" s="76"/>
    </row>
    <row r="902" spans="5:7">
      <c r="E902" s="16"/>
      <c r="F902" s="221"/>
      <c r="G902" s="76"/>
    </row>
    <row r="903" spans="5:7">
      <c r="E903" s="16"/>
      <c r="F903" s="221"/>
      <c r="G903" s="76"/>
    </row>
    <row r="904" spans="5:7">
      <c r="E904" s="16"/>
      <c r="F904" s="221"/>
      <c r="G904" s="76"/>
    </row>
    <row r="905" spans="5:7">
      <c r="E905" s="16"/>
      <c r="F905" s="221"/>
      <c r="G905" s="76"/>
    </row>
    <row r="906" spans="5:7">
      <c r="E906" s="16"/>
      <c r="F906" s="221"/>
      <c r="G906" s="76"/>
    </row>
    <row r="907" spans="5:7">
      <c r="E907" s="16"/>
      <c r="F907" s="221"/>
      <c r="G907" s="76"/>
    </row>
    <row r="908" spans="5:7">
      <c r="E908" s="16"/>
      <c r="F908" s="221"/>
      <c r="G908" s="76"/>
    </row>
    <row r="909" spans="5:7">
      <c r="E909" s="16"/>
      <c r="F909" s="221"/>
      <c r="G909" s="76"/>
    </row>
    <row r="910" spans="5:7">
      <c r="E910" s="16"/>
      <c r="F910" s="221"/>
      <c r="G910" s="76"/>
    </row>
    <row r="911" spans="5:7">
      <c r="E911" s="16"/>
      <c r="F911" s="221"/>
      <c r="G911" s="76"/>
    </row>
    <row r="912" spans="5:7">
      <c r="E912" s="16"/>
      <c r="F912" s="221"/>
      <c r="G912" s="76"/>
    </row>
    <row r="913" spans="5:7">
      <c r="E913" s="16"/>
      <c r="F913" s="221"/>
      <c r="G913" s="76"/>
    </row>
    <row r="914" spans="5:7">
      <c r="E914" s="16"/>
      <c r="F914" s="221"/>
      <c r="G914" s="76"/>
    </row>
    <row r="915" spans="5:7">
      <c r="E915" s="16"/>
      <c r="F915" s="221"/>
      <c r="G915" s="76"/>
    </row>
    <row r="916" spans="5:7">
      <c r="E916" s="16"/>
      <c r="F916" s="221"/>
      <c r="G916" s="76"/>
    </row>
    <row r="917" spans="5:7">
      <c r="E917" s="16"/>
      <c r="F917" s="221"/>
      <c r="G917" s="76"/>
    </row>
    <row r="918" spans="5:7">
      <c r="E918" s="16"/>
      <c r="F918" s="221"/>
      <c r="G918" s="76"/>
    </row>
    <row r="919" spans="5:7">
      <c r="E919" s="16"/>
      <c r="F919" s="221"/>
      <c r="G919" s="76"/>
    </row>
    <row r="920" spans="5:7">
      <c r="E920" s="16"/>
      <c r="F920" s="221"/>
      <c r="G920" s="76"/>
    </row>
    <row r="921" spans="5:7">
      <c r="E921" s="16"/>
      <c r="F921" s="221"/>
      <c r="G921" s="76"/>
    </row>
    <row r="922" spans="5:7">
      <c r="E922" s="16"/>
      <c r="F922" s="221"/>
      <c r="G922" s="76"/>
    </row>
    <row r="923" spans="5:7">
      <c r="E923" s="16"/>
      <c r="F923" s="221"/>
      <c r="G923" s="76"/>
    </row>
    <row r="924" spans="5:7">
      <c r="E924" s="16"/>
      <c r="F924" s="221"/>
      <c r="G924" s="76"/>
    </row>
    <row r="925" spans="5:7">
      <c r="E925" s="16"/>
      <c r="F925" s="221"/>
      <c r="G925" s="76"/>
    </row>
    <row r="926" spans="5:7">
      <c r="E926" s="16"/>
      <c r="F926" s="221"/>
      <c r="G926" s="76"/>
    </row>
    <row r="927" spans="5:7">
      <c r="E927" s="16"/>
      <c r="F927" s="221"/>
      <c r="G927" s="76"/>
    </row>
    <row r="928" spans="5:7">
      <c r="E928" s="16"/>
      <c r="F928" s="221"/>
      <c r="G928" s="76"/>
    </row>
    <row r="929" spans="5:7">
      <c r="E929" s="16"/>
      <c r="F929" s="221"/>
      <c r="G929" s="76"/>
    </row>
    <row r="930" spans="5:7">
      <c r="E930" s="16"/>
      <c r="F930" s="221"/>
      <c r="G930" s="76"/>
    </row>
    <row r="931" spans="5:7">
      <c r="E931" s="16"/>
      <c r="F931" s="221"/>
      <c r="G931" s="76"/>
    </row>
    <row r="932" spans="5:7">
      <c r="E932" s="16"/>
      <c r="F932" s="221"/>
      <c r="G932" s="76"/>
    </row>
    <row r="933" spans="5:7">
      <c r="E933" s="16"/>
      <c r="F933" s="221"/>
      <c r="G933" s="76"/>
    </row>
    <row r="934" spans="5:7">
      <c r="E934" s="16"/>
      <c r="F934" s="221"/>
      <c r="G934" s="76"/>
    </row>
    <row r="935" spans="5:7">
      <c r="E935" s="16"/>
      <c r="F935" s="221"/>
      <c r="G935" s="76"/>
    </row>
    <row r="936" spans="5:7">
      <c r="E936" s="16"/>
      <c r="F936" s="221"/>
      <c r="G936" s="76"/>
    </row>
    <row r="937" spans="5:7">
      <c r="E937" s="16"/>
      <c r="F937" s="221"/>
      <c r="G937" s="76"/>
    </row>
    <row r="938" spans="5:7">
      <c r="E938" s="16"/>
      <c r="F938" s="221"/>
      <c r="G938" s="76"/>
    </row>
    <row r="939" spans="5:7">
      <c r="E939" s="16"/>
      <c r="F939" s="221"/>
      <c r="G939" s="76"/>
    </row>
    <row r="940" spans="5:7">
      <c r="E940" s="16"/>
      <c r="F940" s="221"/>
      <c r="G940" s="76"/>
    </row>
    <row r="941" spans="5:7">
      <c r="E941" s="16"/>
      <c r="F941" s="221"/>
      <c r="G941" s="76"/>
    </row>
    <row r="942" spans="5:7">
      <c r="E942" s="16"/>
      <c r="F942" s="221"/>
      <c r="G942" s="76"/>
    </row>
    <row r="943" spans="5:7">
      <c r="E943" s="16"/>
      <c r="F943" s="221"/>
      <c r="G943" s="76"/>
    </row>
    <row r="944" spans="5:7">
      <c r="E944" s="16"/>
      <c r="F944" s="221"/>
      <c r="G944" s="76"/>
    </row>
    <row r="945" spans="5:7">
      <c r="E945" s="16"/>
      <c r="F945" s="221"/>
      <c r="G945" s="76"/>
    </row>
    <row r="946" spans="5:7">
      <c r="E946" s="16"/>
      <c r="F946" s="221"/>
      <c r="G946" s="76"/>
    </row>
    <row r="947" spans="5:7">
      <c r="E947" s="16"/>
      <c r="F947" s="221"/>
      <c r="G947" s="76"/>
    </row>
    <row r="948" spans="5:7">
      <c r="E948" s="16"/>
      <c r="F948" s="221"/>
      <c r="G948" s="76"/>
    </row>
    <row r="949" spans="5:7">
      <c r="E949" s="16"/>
      <c r="F949" s="221"/>
      <c r="G949" s="76"/>
    </row>
    <row r="950" spans="5:7">
      <c r="E950" s="16"/>
      <c r="F950" s="221"/>
      <c r="G950" s="76"/>
    </row>
    <row r="951" spans="5:7">
      <c r="E951" s="16"/>
      <c r="F951" s="221"/>
      <c r="G951" s="76"/>
    </row>
    <row r="952" spans="5:7">
      <c r="E952" s="16"/>
      <c r="F952" s="221"/>
      <c r="G952" s="76"/>
    </row>
    <row r="953" spans="5:7">
      <c r="E953" s="16"/>
      <c r="F953" s="221"/>
      <c r="G953" s="76"/>
    </row>
    <row r="954" spans="5:7">
      <c r="E954" s="16"/>
      <c r="F954" s="221"/>
      <c r="G954" s="76"/>
    </row>
    <row r="955" spans="5:7">
      <c r="E955" s="16"/>
      <c r="F955" s="221"/>
      <c r="G955" s="76"/>
    </row>
    <row r="956" spans="5:7">
      <c r="E956" s="16"/>
      <c r="F956" s="221"/>
      <c r="G956" s="76"/>
    </row>
    <row r="957" spans="5:7">
      <c r="E957" s="16"/>
      <c r="F957" s="221"/>
      <c r="G957" s="76"/>
    </row>
    <row r="958" spans="5:7">
      <c r="E958" s="16"/>
      <c r="F958" s="221"/>
      <c r="G958" s="76"/>
    </row>
    <row r="959" spans="5:7">
      <c r="E959" s="16"/>
      <c r="F959" s="221"/>
      <c r="G959" s="76"/>
    </row>
    <row r="960" spans="5:7">
      <c r="E960" s="16"/>
      <c r="F960" s="221"/>
      <c r="G960" s="76"/>
    </row>
    <row r="961" spans="5:7">
      <c r="E961" s="16"/>
      <c r="F961" s="221"/>
      <c r="G961" s="76"/>
    </row>
    <row r="962" spans="5:7">
      <c r="E962" s="16"/>
      <c r="F962" s="221"/>
      <c r="G962" s="76"/>
    </row>
    <row r="963" spans="5:7">
      <c r="E963" s="16"/>
      <c r="F963" s="221"/>
      <c r="G963" s="76"/>
    </row>
    <row r="964" spans="5:7">
      <c r="E964" s="16"/>
      <c r="F964" s="221"/>
      <c r="G964" s="76"/>
    </row>
    <row r="965" spans="5:7">
      <c r="E965" s="16"/>
      <c r="F965" s="221"/>
      <c r="G965" s="76"/>
    </row>
    <row r="966" spans="5:7">
      <c r="E966" s="16"/>
      <c r="F966" s="221"/>
      <c r="G966" s="76"/>
    </row>
    <row r="967" spans="5:7">
      <c r="E967" s="16"/>
      <c r="F967" s="221"/>
      <c r="G967" s="76"/>
    </row>
    <row r="968" spans="5:7">
      <c r="E968" s="16"/>
      <c r="F968" s="221"/>
      <c r="G968" s="76"/>
    </row>
    <row r="969" spans="5:7">
      <c r="E969" s="16"/>
      <c r="F969" s="221"/>
      <c r="G969" s="76"/>
    </row>
    <row r="970" spans="5:7">
      <c r="E970" s="16"/>
      <c r="F970" s="221"/>
      <c r="G970" s="76"/>
    </row>
    <row r="971" spans="5:7">
      <c r="E971" s="16"/>
      <c r="F971" s="221"/>
      <c r="G971" s="76"/>
    </row>
    <row r="972" spans="5:7">
      <c r="E972" s="16"/>
      <c r="F972" s="221"/>
      <c r="G972" s="76"/>
    </row>
    <row r="973" spans="5:7">
      <c r="E973" s="16"/>
      <c r="F973" s="221"/>
      <c r="G973" s="76"/>
    </row>
    <row r="974" spans="5:7">
      <c r="E974" s="16"/>
      <c r="F974" s="221"/>
      <c r="G974" s="76"/>
    </row>
    <row r="975" spans="5:7">
      <c r="E975" s="16"/>
      <c r="F975" s="221"/>
      <c r="G975" s="76"/>
    </row>
    <row r="976" spans="5:7">
      <c r="E976" s="16"/>
      <c r="F976" s="221"/>
      <c r="G976" s="76"/>
    </row>
    <row r="977" spans="5:7">
      <c r="E977" s="16"/>
      <c r="F977" s="221"/>
      <c r="G977" s="76"/>
    </row>
    <row r="978" spans="5:7">
      <c r="E978" s="16"/>
      <c r="F978" s="221"/>
      <c r="G978" s="76"/>
    </row>
    <row r="979" spans="5:7">
      <c r="E979" s="16"/>
      <c r="F979" s="221"/>
      <c r="G979" s="76"/>
    </row>
    <row r="980" spans="5:7">
      <c r="E980" s="16"/>
      <c r="F980" s="221"/>
      <c r="G980" s="76"/>
    </row>
    <row r="981" spans="5:7">
      <c r="E981" s="16"/>
      <c r="F981" s="221"/>
      <c r="G981" s="76"/>
    </row>
    <row r="982" spans="5:7">
      <c r="E982" s="16"/>
      <c r="F982" s="221"/>
      <c r="G982" s="76"/>
    </row>
    <row r="983" spans="5:7">
      <c r="E983" s="16"/>
      <c r="F983" s="221"/>
      <c r="G983" s="76"/>
    </row>
    <row r="984" spans="5:7">
      <c r="E984" s="16"/>
      <c r="F984" s="221"/>
      <c r="G984" s="76"/>
    </row>
    <row r="985" spans="5:7">
      <c r="E985" s="16"/>
      <c r="F985" s="221"/>
      <c r="G985" s="76"/>
    </row>
    <row r="986" spans="5:7">
      <c r="E986" s="16"/>
      <c r="F986" s="221"/>
      <c r="G986" s="76"/>
    </row>
    <row r="987" spans="5:7">
      <c r="E987" s="16"/>
      <c r="F987" s="221"/>
      <c r="G987" s="76"/>
    </row>
    <row r="988" spans="5:7"/>
    <row r="989" spans="5:7"/>
    <row r="990" spans="5:7"/>
    <row r="991" spans="5:7"/>
    <row r="992" spans="5:7"/>
    <row r="993"/>
    <row r="994"/>
  </sheetData>
  <mergeCells count="1">
    <mergeCell ref="B5:K6"/>
  </mergeCells>
  <conditionalFormatting sqref="J10:J16 J18:J21 J23:J26 J28">
    <cfRule type="cellIs" dxfId="1" priority="1" operator="equal">
      <formula>0</formula>
    </cfRule>
  </conditionalFormatting>
  <dataValidations count="3">
    <dataValidation type="list" allowBlank="1" showInputMessage="1" showErrorMessage="1" sqref="S4 J10:J11 J14 J18 J21" xr:uid="{00000000-0002-0000-0600-000000000000}">
      <formula1>$S$4:$T$4</formula1>
    </dataValidation>
    <dataValidation type="list" allowBlank="1" showInputMessage="1" showErrorMessage="1" sqref="J12 J15:J16 J19:J20 J23 J25:J26" xr:uid="{00000000-0002-0000-0600-000001000000}">
      <formula1>$S$5:$T$5</formula1>
    </dataValidation>
    <dataValidation type="list" allowBlank="1" showInputMessage="1" showErrorMessage="1" sqref="J13 J24 J28" xr:uid="{00000000-0002-0000-0600-000002000000}">
      <formula1>$S$6:$T$6</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4:AA1007"/>
  <sheetViews>
    <sheetView topLeftCell="A41" zoomScale="90" zoomScaleNormal="90" workbookViewId="0">
      <selection activeCell="I21" sqref="I21"/>
    </sheetView>
  </sheetViews>
  <sheetFormatPr defaultColWidth="15.140625" defaultRowHeight="15" customHeight="1"/>
  <cols>
    <col min="1" max="1" width="15.140625" style="5"/>
    <col min="2" max="3" width="7.42578125" style="5" customWidth="1"/>
    <col min="4" max="4" width="62.28515625" style="5" customWidth="1"/>
    <col min="5" max="5" width="12" style="5" customWidth="1"/>
    <col min="6" max="6" width="23.140625" style="5" customWidth="1"/>
    <col min="7" max="7" width="34.85546875" style="75" customWidth="1"/>
    <col min="8" max="8" width="10" style="5" customWidth="1"/>
    <col min="9" max="9" width="62.28515625" style="19" customWidth="1"/>
    <col min="10" max="10" width="8.5703125" style="16" bestFit="1" customWidth="1"/>
    <col min="11" max="11" width="19.5703125" style="5" bestFit="1" customWidth="1"/>
    <col min="12" max="12" width="9.7109375" style="5" customWidth="1"/>
    <col min="13" max="13" width="10.7109375" style="5" bestFit="1" customWidth="1"/>
    <col min="14" max="27" width="7.5703125" style="5" customWidth="1"/>
    <col min="28" max="16384" width="15.140625" style="5"/>
  </cols>
  <sheetData>
    <row r="4" spans="2:27">
      <c r="B4" s="14" t="s">
        <v>263</v>
      </c>
      <c r="C4" s="14"/>
      <c r="D4" s="15"/>
      <c r="E4" s="16"/>
      <c r="F4" s="17"/>
      <c r="G4" s="253"/>
      <c r="H4" s="18"/>
      <c r="I4" s="221"/>
      <c r="S4" s="5">
        <v>0</v>
      </c>
      <c r="T4" s="5">
        <v>3</v>
      </c>
    </row>
    <row r="5" spans="2:27" ht="15" customHeight="1">
      <c r="B5" s="225" t="s">
        <v>264</v>
      </c>
      <c r="C5" s="225"/>
      <c r="D5" s="225"/>
      <c r="E5" s="225"/>
      <c r="F5" s="225"/>
      <c r="G5" s="225"/>
      <c r="H5" s="225"/>
      <c r="I5" s="225"/>
      <c r="J5" s="225"/>
      <c r="K5" s="225"/>
      <c r="S5" s="5">
        <v>0</v>
      </c>
      <c r="T5" s="5">
        <v>2</v>
      </c>
      <c r="U5" s="215" t="s">
        <v>265</v>
      </c>
    </row>
    <row r="6" spans="2:27">
      <c r="B6" s="225"/>
      <c r="C6" s="225"/>
      <c r="D6" s="225"/>
      <c r="E6" s="225"/>
      <c r="F6" s="225"/>
      <c r="G6" s="225"/>
      <c r="H6" s="225"/>
      <c r="I6" s="225"/>
      <c r="J6" s="225"/>
      <c r="K6" s="225"/>
      <c r="S6" s="5">
        <v>0</v>
      </c>
      <c r="T6" s="5">
        <v>1</v>
      </c>
    </row>
    <row r="7" spans="2:27">
      <c r="B7" s="16"/>
      <c r="C7" s="16"/>
      <c r="D7" s="20" t="s">
        <v>174</v>
      </c>
      <c r="E7" s="20" t="s">
        <v>29</v>
      </c>
      <c r="F7" s="21" t="s">
        <v>30</v>
      </c>
      <c r="G7" s="22" t="s">
        <v>31</v>
      </c>
      <c r="H7" s="23" t="s">
        <v>32</v>
      </c>
      <c r="I7" s="21" t="s">
        <v>33</v>
      </c>
      <c r="J7" s="20" t="s">
        <v>34</v>
      </c>
      <c r="K7" s="20" t="s">
        <v>35</v>
      </c>
      <c r="L7" s="16"/>
      <c r="M7" s="16"/>
      <c r="N7" s="16"/>
      <c r="O7" s="16"/>
      <c r="P7" s="16"/>
      <c r="Q7" s="16"/>
      <c r="R7" s="16"/>
      <c r="S7" s="16"/>
      <c r="T7" s="16"/>
      <c r="U7" s="16"/>
      <c r="V7" s="16"/>
      <c r="W7" s="16"/>
      <c r="X7" s="16"/>
      <c r="Y7" s="16"/>
      <c r="Z7" s="16"/>
      <c r="AA7" s="16"/>
    </row>
    <row r="8" spans="2:27">
      <c r="C8" s="6" t="s">
        <v>266</v>
      </c>
      <c r="D8" s="24"/>
      <c r="E8" s="25"/>
      <c r="F8" s="26"/>
      <c r="G8" s="27" t="s">
        <v>267</v>
      </c>
      <c r="H8" s="28"/>
      <c r="I8" s="29"/>
      <c r="J8" s="25"/>
      <c r="K8" s="25"/>
    </row>
    <row r="9" spans="2:27" ht="45.75">
      <c r="B9" s="30"/>
      <c r="C9" s="200"/>
      <c r="D9" s="31" t="s">
        <v>268</v>
      </c>
      <c r="E9" s="32"/>
      <c r="F9" s="33"/>
      <c r="G9" s="248"/>
      <c r="H9" s="34"/>
      <c r="I9" s="35" t="s">
        <v>269</v>
      </c>
      <c r="J9" s="36">
        <v>0</v>
      </c>
      <c r="K9" s="37">
        <v>2</v>
      </c>
      <c r="L9" s="30"/>
      <c r="M9" s="30"/>
      <c r="N9" s="30"/>
      <c r="O9" s="30"/>
      <c r="P9" s="30"/>
      <c r="Q9" s="30"/>
      <c r="R9" s="30"/>
      <c r="S9" s="30"/>
      <c r="T9" s="30"/>
      <c r="U9" s="30"/>
      <c r="V9" s="30"/>
      <c r="W9" s="30"/>
      <c r="X9" s="30"/>
      <c r="Y9" s="30"/>
      <c r="Z9" s="30"/>
      <c r="AA9" s="30"/>
    </row>
    <row r="10" spans="2:27" ht="30.75">
      <c r="C10" s="194"/>
      <c r="D10" s="38" t="s">
        <v>270</v>
      </c>
      <c r="E10" s="39"/>
      <c r="F10" s="40"/>
      <c r="G10" s="254"/>
      <c r="H10" s="41"/>
      <c r="I10" s="42" t="s">
        <v>271</v>
      </c>
      <c r="J10" s="36">
        <v>0</v>
      </c>
      <c r="K10" s="37">
        <v>1</v>
      </c>
    </row>
    <row r="11" spans="2:27" ht="45.75">
      <c r="B11" s="30"/>
      <c r="C11" s="200"/>
      <c r="D11" s="237" t="s">
        <v>272</v>
      </c>
      <c r="E11" s="32"/>
      <c r="F11" s="43"/>
      <c r="G11" s="255"/>
      <c r="H11" s="44"/>
      <c r="I11" s="35" t="s">
        <v>273</v>
      </c>
      <c r="J11" s="36">
        <v>0</v>
      </c>
      <c r="K11" s="37">
        <v>2</v>
      </c>
      <c r="L11" s="30"/>
      <c r="M11" s="30"/>
      <c r="N11" s="30"/>
      <c r="O11" s="30"/>
      <c r="P11" s="30"/>
      <c r="Q11" s="30"/>
      <c r="R11" s="30"/>
      <c r="S11" s="30"/>
      <c r="T11" s="30"/>
      <c r="U11" s="30"/>
      <c r="V11" s="30"/>
      <c r="W11" s="30"/>
      <c r="X11" s="30"/>
      <c r="Y11" s="30"/>
      <c r="Z11" s="30"/>
      <c r="AA11" s="30"/>
    </row>
    <row r="12" spans="2:27" ht="30.75">
      <c r="B12" s="30"/>
      <c r="C12" s="196"/>
      <c r="D12" s="237" t="s">
        <v>274</v>
      </c>
      <c r="E12" s="32"/>
      <c r="F12" s="43"/>
      <c r="G12" s="256"/>
      <c r="H12" s="44"/>
      <c r="I12" s="35" t="s">
        <v>275</v>
      </c>
      <c r="J12" s="36">
        <v>0</v>
      </c>
      <c r="K12" s="37">
        <v>1</v>
      </c>
      <c r="L12" s="30"/>
      <c r="M12" s="30"/>
      <c r="N12" s="30"/>
      <c r="O12" s="30"/>
      <c r="P12" s="30"/>
      <c r="Q12" s="30"/>
      <c r="R12" s="30"/>
      <c r="S12" s="30"/>
      <c r="T12" s="30"/>
      <c r="U12" s="30"/>
      <c r="V12" s="30"/>
      <c r="W12" s="30"/>
      <c r="X12" s="30"/>
      <c r="Y12" s="30"/>
      <c r="Z12" s="30"/>
      <c r="AA12" s="30"/>
    </row>
    <row r="13" spans="2:27" ht="30.75">
      <c r="B13" s="30"/>
      <c r="C13" s="196"/>
      <c r="D13" s="31" t="s">
        <v>276</v>
      </c>
      <c r="E13" s="45"/>
      <c r="F13" s="43"/>
      <c r="G13" s="256"/>
      <c r="H13" s="44"/>
      <c r="I13" s="35" t="s">
        <v>277</v>
      </c>
      <c r="J13" s="36">
        <v>0</v>
      </c>
      <c r="K13" s="37">
        <v>1</v>
      </c>
      <c r="L13" s="30"/>
      <c r="M13" s="30"/>
      <c r="N13" s="30"/>
      <c r="O13" s="30"/>
      <c r="P13" s="30"/>
      <c r="Q13" s="30"/>
      <c r="R13" s="30"/>
      <c r="S13" s="30"/>
      <c r="T13" s="30"/>
      <c r="U13" s="30"/>
      <c r="V13" s="30"/>
      <c r="W13" s="30"/>
      <c r="X13" s="30"/>
      <c r="Y13" s="30"/>
      <c r="Z13" s="30"/>
      <c r="AA13" s="30"/>
    </row>
    <row r="14" spans="2:27" ht="45">
      <c r="C14" s="194"/>
      <c r="D14" s="38" t="s">
        <v>278</v>
      </c>
      <c r="E14" s="39"/>
      <c r="F14" s="40"/>
      <c r="G14" s="256"/>
      <c r="H14" s="46"/>
      <c r="I14" s="42" t="s">
        <v>279</v>
      </c>
      <c r="J14" s="36">
        <v>0</v>
      </c>
      <c r="K14" s="37">
        <v>1</v>
      </c>
    </row>
    <row r="15" spans="2:27" ht="30">
      <c r="C15" s="198"/>
      <c r="D15" s="38" t="s">
        <v>280</v>
      </c>
      <c r="E15" s="39"/>
      <c r="F15" s="40"/>
      <c r="G15" s="256"/>
      <c r="H15" s="47"/>
      <c r="I15" s="48" t="s">
        <v>281</v>
      </c>
      <c r="J15" s="36">
        <v>0</v>
      </c>
      <c r="K15" s="37">
        <v>2</v>
      </c>
    </row>
    <row r="16" spans="2:27" ht="30">
      <c r="B16" s="30"/>
      <c r="C16" s="196"/>
      <c r="D16" s="31" t="s">
        <v>282</v>
      </c>
      <c r="E16" s="45"/>
      <c r="F16" s="43"/>
      <c r="G16" s="256"/>
      <c r="H16" s="44"/>
      <c r="I16" s="35" t="s">
        <v>283</v>
      </c>
      <c r="J16" s="36">
        <v>0</v>
      </c>
      <c r="K16" s="37">
        <v>1</v>
      </c>
      <c r="L16" s="30"/>
      <c r="M16" s="30"/>
      <c r="N16" s="30"/>
      <c r="O16" s="30"/>
      <c r="P16" s="30"/>
      <c r="Q16" s="30"/>
      <c r="R16" s="30"/>
      <c r="S16" s="30"/>
      <c r="T16" s="30"/>
      <c r="U16" s="30"/>
      <c r="V16" s="30"/>
      <c r="W16" s="30"/>
      <c r="X16" s="30"/>
      <c r="Y16" s="30"/>
      <c r="Z16" s="30"/>
      <c r="AA16" s="30"/>
    </row>
    <row r="17" spans="2:27" ht="30">
      <c r="B17" s="30"/>
      <c r="C17" s="196"/>
      <c r="D17" s="31" t="s">
        <v>284</v>
      </c>
      <c r="E17" s="50"/>
      <c r="F17" s="43"/>
      <c r="G17" s="256"/>
      <c r="H17" s="44"/>
      <c r="I17" s="35" t="s">
        <v>285</v>
      </c>
      <c r="J17" s="36">
        <v>0</v>
      </c>
      <c r="K17" s="37">
        <v>1</v>
      </c>
      <c r="L17" s="30"/>
      <c r="M17" s="30"/>
      <c r="N17" s="30"/>
      <c r="O17" s="30"/>
      <c r="P17" s="30"/>
      <c r="Q17" s="30"/>
      <c r="R17" s="30"/>
      <c r="S17" s="30"/>
      <c r="T17" s="30"/>
      <c r="U17" s="30"/>
      <c r="V17" s="30"/>
      <c r="W17" s="30"/>
      <c r="X17" s="30"/>
      <c r="Y17" s="30"/>
      <c r="Z17" s="30"/>
      <c r="AA17" s="30"/>
    </row>
    <row r="18" spans="2:27" ht="30">
      <c r="B18" s="30"/>
      <c r="C18" s="196"/>
      <c r="D18" s="31" t="s">
        <v>286</v>
      </c>
      <c r="E18" s="45"/>
      <c r="F18" s="43"/>
      <c r="G18" s="256"/>
      <c r="H18" s="44"/>
      <c r="I18" s="35" t="s">
        <v>287</v>
      </c>
      <c r="J18" s="36">
        <v>0</v>
      </c>
      <c r="K18" s="37">
        <v>1</v>
      </c>
      <c r="L18" s="30"/>
      <c r="M18" s="30"/>
      <c r="N18" s="30"/>
      <c r="O18" s="30"/>
      <c r="P18" s="30"/>
      <c r="Q18" s="30"/>
      <c r="R18" s="30"/>
      <c r="S18" s="30"/>
      <c r="T18" s="30"/>
      <c r="U18" s="30"/>
      <c r="V18" s="30"/>
      <c r="W18" s="30"/>
      <c r="X18" s="30"/>
      <c r="Y18" s="30"/>
      <c r="Z18" s="30"/>
      <c r="AA18" s="30"/>
    </row>
    <row r="19" spans="2:27" ht="30">
      <c r="C19" s="194"/>
      <c r="D19" s="38" t="s">
        <v>288</v>
      </c>
      <c r="E19" s="51"/>
      <c r="F19" s="40"/>
      <c r="G19" s="256"/>
      <c r="H19" s="44"/>
      <c r="I19" s="42" t="s">
        <v>289</v>
      </c>
      <c r="J19" s="36">
        <v>0</v>
      </c>
      <c r="K19" s="37">
        <v>1</v>
      </c>
    </row>
    <row r="20" spans="2:27" ht="30.75">
      <c r="C20" s="198"/>
      <c r="D20" s="237" t="s">
        <v>290</v>
      </c>
      <c r="E20" s="51"/>
      <c r="F20" s="40"/>
      <c r="G20" s="256"/>
      <c r="H20" s="44"/>
      <c r="I20" s="42" t="s">
        <v>291</v>
      </c>
      <c r="J20" s="36">
        <v>0</v>
      </c>
      <c r="K20" s="37">
        <v>2</v>
      </c>
    </row>
    <row r="21" spans="2:27" ht="45.75">
      <c r="C21" s="194"/>
      <c r="D21" s="38" t="s">
        <v>292</v>
      </c>
      <c r="E21" s="39"/>
      <c r="F21" s="40"/>
      <c r="G21" s="256"/>
      <c r="H21" s="41"/>
      <c r="I21" s="42" t="s">
        <v>293</v>
      </c>
      <c r="J21" s="36">
        <v>0</v>
      </c>
      <c r="K21" s="37">
        <v>1</v>
      </c>
    </row>
    <row r="22" spans="2:27" ht="30">
      <c r="C22" s="194"/>
      <c r="D22" s="38" t="s">
        <v>294</v>
      </c>
      <c r="E22" s="51"/>
      <c r="F22" s="40"/>
      <c r="G22" s="256"/>
      <c r="H22" s="41"/>
      <c r="I22" s="42" t="s">
        <v>295</v>
      </c>
      <c r="J22" s="36">
        <v>0</v>
      </c>
      <c r="K22" s="37">
        <v>1</v>
      </c>
    </row>
    <row r="23" spans="2:27" ht="45.75">
      <c r="B23" s="30"/>
      <c r="C23" s="200"/>
      <c r="D23" s="31" t="s">
        <v>296</v>
      </c>
      <c r="E23" s="45"/>
      <c r="F23" s="43"/>
      <c r="G23" s="256"/>
      <c r="H23" s="44"/>
      <c r="I23" s="35" t="s">
        <v>297</v>
      </c>
      <c r="J23" s="36">
        <v>0</v>
      </c>
      <c r="K23" s="37">
        <v>2</v>
      </c>
      <c r="L23" s="30"/>
      <c r="M23" s="30"/>
      <c r="N23" s="30"/>
      <c r="O23" s="30"/>
      <c r="P23" s="30"/>
      <c r="Q23" s="30"/>
      <c r="R23" s="30"/>
      <c r="S23" s="30"/>
      <c r="T23" s="30"/>
      <c r="U23" s="30"/>
      <c r="V23" s="30"/>
      <c r="W23" s="30"/>
      <c r="X23" s="30"/>
      <c r="Y23" s="30"/>
      <c r="Z23" s="30"/>
      <c r="AA23" s="30"/>
    </row>
    <row r="24" spans="2:27" ht="30.75">
      <c r="B24" s="30"/>
      <c r="C24" s="196"/>
      <c r="D24" s="31" t="s">
        <v>298</v>
      </c>
      <c r="E24" s="45"/>
      <c r="F24" s="43"/>
      <c r="G24" s="256"/>
      <c r="H24" s="44"/>
      <c r="I24" s="35" t="s">
        <v>299</v>
      </c>
      <c r="J24" s="36">
        <v>0</v>
      </c>
      <c r="K24" s="37">
        <v>1</v>
      </c>
      <c r="L24" s="30"/>
      <c r="M24" s="30"/>
      <c r="N24" s="30"/>
      <c r="O24" s="30"/>
      <c r="P24" s="30"/>
      <c r="Q24" s="30"/>
      <c r="R24" s="30"/>
      <c r="S24" s="30"/>
      <c r="T24" s="30"/>
      <c r="U24" s="30"/>
      <c r="V24" s="30"/>
      <c r="W24" s="30"/>
      <c r="X24" s="30"/>
      <c r="Y24" s="30"/>
      <c r="Z24" s="30"/>
      <c r="AA24" s="30"/>
    </row>
    <row r="25" spans="2:27" ht="30">
      <c r="B25" s="30"/>
      <c r="C25" s="200"/>
      <c r="D25" s="31" t="s">
        <v>300</v>
      </c>
      <c r="E25" s="45"/>
      <c r="F25" s="43"/>
      <c r="G25" s="256"/>
      <c r="H25" s="44"/>
      <c r="I25" s="35" t="s">
        <v>301</v>
      </c>
      <c r="J25" s="36">
        <v>0</v>
      </c>
      <c r="K25" s="37">
        <v>2</v>
      </c>
      <c r="L25" s="30"/>
      <c r="M25" s="30"/>
      <c r="N25" s="30"/>
      <c r="O25" s="30"/>
      <c r="P25" s="30"/>
      <c r="Q25" s="30"/>
      <c r="R25" s="30"/>
      <c r="S25" s="30"/>
      <c r="T25" s="30"/>
      <c r="U25" s="30"/>
      <c r="V25" s="30"/>
      <c r="W25" s="30"/>
      <c r="X25" s="30"/>
      <c r="Y25" s="30"/>
      <c r="Z25" s="30"/>
      <c r="AA25" s="30"/>
    </row>
    <row r="26" spans="2:27" ht="30">
      <c r="B26" s="30"/>
      <c r="C26" s="196"/>
      <c r="D26" s="31" t="s">
        <v>302</v>
      </c>
      <c r="E26" s="45"/>
      <c r="F26" s="43"/>
      <c r="G26" s="256"/>
      <c r="H26" s="44"/>
      <c r="I26" s="35" t="s">
        <v>303</v>
      </c>
      <c r="J26" s="36">
        <v>0</v>
      </c>
      <c r="K26" s="37">
        <v>1</v>
      </c>
      <c r="L26" s="30"/>
      <c r="M26" s="30"/>
      <c r="N26" s="30"/>
      <c r="O26" s="30"/>
      <c r="P26" s="30"/>
      <c r="Q26" s="30"/>
      <c r="R26" s="30"/>
      <c r="S26" s="30"/>
      <c r="T26" s="30"/>
      <c r="U26" s="30"/>
      <c r="V26" s="30"/>
      <c r="W26" s="30"/>
      <c r="X26" s="30"/>
      <c r="Y26" s="30"/>
      <c r="Z26" s="30"/>
      <c r="AA26" s="30"/>
    </row>
    <row r="27" spans="2:27" ht="30">
      <c r="B27" s="52"/>
      <c r="C27" s="197"/>
      <c r="D27" s="53" t="s">
        <v>304</v>
      </c>
      <c r="E27" s="54"/>
      <c r="F27" s="55"/>
      <c r="G27" s="257"/>
      <c r="H27" s="56"/>
      <c r="I27" s="57" t="s">
        <v>305</v>
      </c>
      <c r="J27" s="36">
        <v>0</v>
      </c>
      <c r="K27" s="37">
        <v>1</v>
      </c>
      <c r="L27" s="52"/>
      <c r="M27" s="52"/>
      <c r="N27" s="52"/>
      <c r="O27" s="52"/>
      <c r="P27" s="52"/>
      <c r="Q27" s="52"/>
      <c r="R27" s="52"/>
      <c r="S27" s="52"/>
      <c r="T27" s="52"/>
      <c r="U27" s="52"/>
      <c r="V27" s="52"/>
      <c r="W27" s="52"/>
      <c r="X27" s="52"/>
      <c r="Y27" s="52"/>
      <c r="Z27" s="52"/>
      <c r="AA27" s="52"/>
    </row>
    <row r="28" spans="2:27" ht="45.75">
      <c r="B28" s="30"/>
      <c r="C28" s="196"/>
      <c r="D28" s="246" t="s">
        <v>306</v>
      </c>
      <c r="E28" s="58"/>
      <c r="F28" s="59"/>
      <c r="G28" s="258"/>
      <c r="H28" s="247"/>
      <c r="I28" s="35" t="s">
        <v>307</v>
      </c>
      <c r="J28" s="36">
        <v>0</v>
      </c>
      <c r="K28" s="37">
        <v>1</v>
      </c>
      <c r="L28" s="30"/>
      <c r="M28" s="30"/>
      <c r="N28" s="30"/>
      <c r="O28" s="30"/>
      <c r="P28" s="30"/>
      <c r="Q28" s="30"/>
      <c r="R28" s="30"/>
      <c r="S28" s="30"/>
      <c r="T28" s="30"/>
      <c r="U28" s="30"/>
      <c r="V28" s="30"/>
      <c r="W28" s="30"/>
      <c r="X28" s="30"/>
      <c r="Y28" s="30"/>
      <c r="Z28" s="30"/>
      <c r="AA28" s="30"/>
    </row>
    <row r="29" spans="2:27" ht="45">
      <c r="B29" s="30"/>
      <c r="C29" s="196"/>
      <c r="D29" s="61" t="s">
        <v>308</v>
      </c>
      <c r="E29" s="54"/>
      <c r="F29" s="55"/>
      <c r="G29" s="259"/>
      <c r="H29" s="87"/>
      <c r="I29" s="53" t="s">
        <v>309</v>
      </c>
      <c r="J29" s="36">
        <v>0</v>
      </c>
      <c r="K29" s="37">
        <v>1</v>
      </c>
      <c r="L29" s="30"/>
      <c r="M29" s="30"/>
      <c r="N29" s="30"/>
      <c r="O29" s="30"/>
      <c r="P29" s="30"/>
      <c r="Q29" s="30"/>
      <c r="R29" s="30"/>
      <c r="S29" s="30"/>
      <c r="T29" s="30"/>
      <c r="U29" s="30"/>
      <c r="V29" s="30"/>
      <c r="W29" s="30"/>
      <c r="X29" s="30"/>
      <c r="Y29" s="30"/>
      <c r="Z29" s="30"/>
      <c r="AA29" s="30"/>
    </row>
    <row r="30" spans="2:27" ht="30">
      <c r="B30" s="52"/>
      <c r="C30" s="197"/>
      <c r="D30" s="57" t="s">
        <v>310</v>
      </c>
      <c r="E30" s="54"/>
      <c r="F30" s="55"/>
      <c r="G30" s="257"/>
      <c r="H30" s="62"/>
      <c r="I30" s="57" t="s">
        <v>311</v>
      </c>
      <c r="J30" s="36">
        <v>0</v>
      </c>
      <c r="K30" s="37">
        <v>1</v>
      </c>
      <c r="L30" s="52"/>
      <c r="M30" s="52"/>
      <c r="N30" s="52"/>
      <c r="O30" s="52"/>
      <c r="P30" s="52"/>
      <c r="Q30" s="52"/>
      <c r="R30" s="52"/>
      <c r="S30" s="52"/>
      <c r="T30" s="52"/>
      <c r="U30" s="52"/>
      <c r="V30" s="52"/>
      <c r="W30" s="52"/>
      <c r="X30" s="52"/>
      <c r="Y30" s="52"/>
      <c r="Z30" s="52"/>
      <c r="AA30" s="52"/>
    </row>
    <row r="31" spans="2:27" ht="15.75" customHeight="1">
      <c r="C31" s="6" t="s">
        <v>312</v>
      </c>
      <c r="D31" s="63"/>
      <c r="E31" s="25"/>
      <c r="F31" s="26"/>
      <c r="G31" s="260" t="s">
        <v>313</v>
      </c>
      <c r="H31" s="28"/>
      <c r="I31" s="29"/>
      <c r="J31" s="25"/>
      <c r="K31" s="25"/>
    </row>
    <row r="32" spans="2:27" ht="30.75">
      <c r="C32" s="198"/>
      <c r="D32" s="38" t="s">
        <v>314</v>
      </c>
      <c r="E32" s="51"/>
      <c r="F32" s="40"/>
      <c r="G32" s="256"/>
      <c r="H32" s="41"/>
      <c r="I32" s="49" t="s">
        <v>315</v>
      </c>
      <c r="J32" s="64">
        <v>0</v>
      </c>
      <c r="K32" s="11">
        <v>2</v>
      </c>
    </row>
    <row r="33" spans="2:27" ht="30.75">
      <c r="B33" s="30"/>
      <c r="C33" s="200"/>
      <c r="D33" s="31" t="s">
        <v>316</v>
      </c>
      <c r="E33" s="45"/>
      <c r="F33" s="43"/>
      <c r="G33" s="256"/>
      <c r="H33" s="44"/>
      <c r="I33" s="55" t="s">
        <v>317</v>
      </c>
      <c r="J33" s="64">
        <v>0</v>
      </c>
      <c r="K33" s="11">
        <v>2</v>
      </c>
      <c r="L33" s="30"/>
      <c r="M33" s="30"/>
      <c r="N33" s="30"/>
      <c r="O33" s="30"/>
      <c r="P33" s="30"/>
      <c r="Q33" s="30"/>
      <c r="R33" s="30"/>
      <c r="S33" s="30"/>
      <c r="T33" s="30"/>
      <c r="U33" s="30"/>
      <c r="V33" s="30"/>
      <c r="W33" s="30"/>
      <c r="X33" s="30"/>
      <c r="Y33" s="30"/>
      <c r="Z33" s="30"/>
      <c r="AA33" s="30"/>
    </row>
    <row r="34" spans="2:27" ht="45.75">
      <c r="B34" s="30"/>
      <c r="C34" s="196"/>
      <c r="D34" s="31" t="s">
        <v>318</v>
      </c>
      <c r="E34" s="45"/>
      <c r="F34" s="43"/>
      <c r="G34" s="256"/>
      <c r="H34" s="44"/>
      <c r="I34" s="248" t="s">
        <v>319</v>
      </c>
      <c r="J34" s="64">
        <v>0</v>
      </c>
      <c r="K34" s="11">
        <v>1</v>
      </c>
      <c r="L34" s="30"/>
      <c r="M34" s="30"/>
      <c r="N34" s="30"/>
      <c r="O34" s="30"/>
      <c r="P34" s="30"/>
      <c r="Q34" s="30"/>
      <c r="R34" s="30"/>
      <c r="S34" s="30"/>
      <c r="T34" s="30"/>
      <c r="U34" s="30"/>
      <c r="V34" s="30"/>
      <c r="W34" s="30"/>
      <c r="X34" s="30"/>
      <c r="Y34" s="30"/>
      <c r="Z34" s="30"/>
      <c r="AA34" s="30"/>
    </row>
    <row r="35" spans="2:27" ht="30">
      <c r="B35" s="30"/>
      <c r="C35" s="200"/>
      <c r="D35" s="31" t="s">
        <v>320</v>
      </c>
      <c r="E35" s="45"/>
      <c r="F35" s="43"/>
      <c r="G35" s="256"/>
      <c r="H35" s="60"/>
      <c r="I35" s="55" t="s">
        <v>321</v>
      </c>
      <c r="J35" s="64">
        <v>0</v>
      </c>
      <c r="K35" s="11">
        <v>2</v>
      </c>
      <c r="L35" s="30"/>
      <c r="M35" s="30"/>
      <c r="N35" s="30"/>
      <c r="O35" s="30"/>
      <c r="P35" s="30"/>
      <c r="Q35" s="30"/>
      <c r="R35" s="30"/>
      <c r="S35" s="30"/>
      <c r="T35" s="30"/>
      <c r="U35" s="30"/>
      <c r="V35" s="30"/>
      <c r="W35" s="30"/>
      <c r="X35" s="30"/>
      <c r="Y35" s="30"/>
      <c r="Z35" s="30"/>
      <c r="AA35" s="30"/>
    </row>
    <row r="36" spans="2:27" ht="30.75">
      <c r="B36" s="30"/>
      <c r="C36" s="196"/>
      <c r="D36" s="31" t="s">
        <v>322</v>
      </c>
      <c r="E36" s="45"/>
      <c r="F36" s="43"/>
      <c r="G36" s="256"/>
      <c r="H36" s="44"/>
      <c r="I36" s="55" t="s">
        <v>323</v>
      </c>
      <c r="J36" s="64">
        <v>0</v>
      </c>
      <c r="K36" s="11">
        <v>1</v>
      </c>
      <c r="L36" s="30"/>
      <c r="M36" s="30"/>
      <c r="N36" s="30"/>
      <c r="O36" s="30"/>
      <c r="P36" s="30"/>
      <c r="Q36" s="30"/>
      <c r="R36" s="30"/>
      <c r="S36" s="30"/>
      <c r="T36" s="30"/>
      <c r="U36" s="30"/>
      <c r="V36" s="30"/>
      <c r="W36" s="30"/>
      <c r="X36" s="30"/>
      <c r="Y36" s="30"/>
      <c r="Z36" s="30"/>
      <c r="AA36" s="30"/>
    </row>
    <row r="37" spans="2:27" ht="30">
      <c r="B37" s="30"/>
      <c r="C37" s="196"/>
      <c r="D37" s="31" t="s">
        <v>324</v>
      </c>
      <c r="E37" s="45"/>
      <c r="F37" s="43"/>
      <c r="G37" s="256"/>
      <c r="H37" s="60"/>
      <c r="I37" s="35" t="s">
        <v>325</v>
      </c>
      <c r="J37" s="64">
        <v>0</v>
      </c>
      <c r="K37" s="11">
        <v>1</v>
      </c>
      <c r="L37" s="30"/>
      <c r="M37" s="30"/>
      <c r="N37" s="30"/>
      <c r="O37" s="30"/>
      <c r="P37" s="30"/>
      <c r="Q37" s="30"/>
      <c r="R37" s="30"/>
      <c r="S37" s="30"/>
      <c r="T37" s="30"/>
      <c r="U37" s="30"/>
      <c r="V37" s="30"/>
      <c r="W37" s="30"/>
      <c r="X37" s="30"/>
      <c r="Y37" s="30"/>
      <c r="Z37" s="30"/>
      <c r="AA37" s="30"/>
    </row>
    <row r="38" spans="2:27" ht="30">
      <c r="B38" s="30"/>
      <c r="C38" s="196"/>
      <c r="D38" s="31" t="s">
        <v>326</v>
      </c>
      <c r="E38" s="32"/>
      <c r="F38" s="43"/>
      <c r="G38" s="256"/>
      <c r="H38" s="60"/>
      <c r="I38" s="55" t="s">
        <v>327</v>
      </c>
      <c r="J38" s="64">
        <v>0</v>
      </c>
      <c r="K38" s="11">
        <v>1</v>
      </c>
      <c r="L38" s="30"/>
      <c r="M38" s="30"/>
      <c r="N38" s="30"/>
      <c r="O38" s="30"/>
      <c r="P38" s="30"/>
      <c r="Q38" s="30"/>
      <c r="R38" s="30"/>
      <c r="S38" s="30"/>
      <c r="T38" s="30"/>
      <c r="U38" s="30"/>
      <c r="V38" s="30"/>
      <c r="W38" s="30"/>
      <c r="X38" s="30"/>
      <c r="Y38" s="30"/>
      <c r="Z38" s="30"/>
      <c r="AA38" s="30"/>
    </row>
    <row r="39" spans="2:27" ht="30">
      <c r="B39" s="30"/>
      <c r="C39" s="196"/>
      <c r="D39" s="31" t="s">
        <v>328</v>
      </c>
      <c r="E39" s="45"/>
      <c r="F39" s="43"/>
      <c r="G39" s="256"/>
      <c r="H39" s="44"/>
      <c r="I39" s="35" t="s">
        <v>329</v>
      </c>
      <c r="J39" s="64">
        <v>0</v>
      </c>
      <c r="K39" s="11">
        <v>1</v>
      </c>
      <c r="L39" s="30"/>
      <c r="M39" s="30"/>
      <c r="N39" s="30"/>
      <c r="O39" s="30"/>
      <c r="P39" s="30"/>
      <c r="Q39" s="30"/>
      <c r="R39" s="30"/>
      <c r="S39" s="30"/>
      <c r="T39" s="30"/>
      <c r="U39" s="30"/>
      <c r="V39" s="30"/>
      <c r="W39" s="30"/>
      <c r="X39" s="30"/>
      <c r="Y39" s="30"/>
      <c r="Z39" s="30"/>
      <c r="AA39" s="30"/>
    </row>
    <row r="40" spans="2:27" ht="30">
      <c r="B40" s="30"/>
      <c r="C40" s="196"/>
      <c r="D40" s="31" t="s">
        <v>330</v>
      </c>
      <c r="E40" s="45"/>
      <c r="F40" s="43"/>
      <c r="G40" s="256"/>
      <c r="H40" s="44"/>
      <c r="I40" s="35" t="s">
        <v>331</v>
      </c>
      <c r="J40" s="64">
        <v>0</v>
      </c>
      <c r="K40" s="11">
        <v>1</v>
      </c>
      <c r="L40" s="30"/>
      <c r="M40" s="30"/>
      <c r="N40" s="30"/>
      <c r="O40" s="30"/>
      <c r="P40" s="30"/>
      <c r="Q40" s="30"/>
      <c r="R40" s="30"/>
      <c r="S40" s="30"/>
      <c r="T40" s="30"/>
      <c r="U40" s="30"/>
      <c r="V40" s="30"/>
      <c r="W40" s="30"/>
      <c r="X40" s="30"/>
      <c r="Y40" s="30"/>
      <c r="Z40" s="30"/>
      <c r="AA40" s="30"/>
    </row>
    <row r="41" spans="2:27">
      <c r="B41" s="4" t="s">
        <v>332</v>
      </c>
      <c r="E41" s="16"/>
      <c r="F41" s="17"/>
      <c r="G41" s="253"/>
      <c r="H41" s="18"/>
      <c r="I41" s="221"/>
    </row>
    <row r="42" spans="2:27">
      <c r="B42" s="4"/>
      <c r="C42" s="6" t="s">
        <v>333</v>
      </c>
      <c r="D42" s="63"/>
      <c r="E42" s="25"/>
      <c r="F42" s="26"/>
      <c r="G42" s="260"/>
      <c r="H42" s="28"/>
      <c r="I42" s="29"/>
      <c r="J42" s="25"/>
      <c r="K42" s="25"/>
    </row>
    <row r="43" spans="2:27" ht="108" customHeight="1">
      <c r="B43" s="4"/>
      <c r="C43" s="195"/>
      <c r="D43" s="237" t="s">
        <v>334</v>
      </c>
      <c r="E43" s="32"/>
      <c r="F43" s="65"/>
      <c r="G43" s="66"/>
      <c r="H43" s="67"/>
      <c r="I43" s="55" t="s">
        <v>335</v>
      </c>
      <c r="J43" s="36">
        <v>0</v>
      </c>
      <c r="K43" s="11">
        <v>1</v>
      </c>
    </row>
    <row r="44" spans="2:27" ht="45">
      <c r="B44" s="4"/>
      <c r="C44" s="195"/>
      <c r="D44" s="31" t="s">
        <v>336</v>
      </c>
      <c r="E44" s="32"/>
      <c r="F44" s="43"/>
      <c r="G44" s="66"/>
      <c r="H44" s="33"/>
      <c r="I44" s="35" t="s">
        <v>337</v>
      </c>
      <c r="J44" s="36">
        <v>0</v>
      </c>
      <c r="K44" s="11">
        <v>1</v>
      </c>
    </row>
    <row r="45" spans="2:27" ht="35.25" customHeight="1">
      <c r="B45" s="4"/>
      <c r="C45" s="195"/>
      <c r="D45" s="31" t="s">
        <v>338</v>
      </c>
      <c r="E45" s="45"/>
      <c r="F45" s="65"/>
      <c r="G45" s="66"/>
      <c r="H45" s="68"/>
      <c r="I45" s="35" t="s">
        <v>339</v>
      </c>
      <c r="J45" s="36">
        <v>0</v>
      </c>
      <c r="K45" s="11">
        <v>1</v>
      </c>
    </row>
    <row r="46" spans="2:27" ht="30.75">
      <c r="B46" s="4"/>
      <c r="C46" s="195"/>
      <c r="D46" s="31" t="s">
        <v>340</v>
      </c>
      <c r="E46" s="45"/>
      <c r="F46" s="65"/>
      <c r="G46" s="66"/>
      <c r="H46" s="67"/>
      <c r="I46" s="35" t="s">
        <v>341</v>
      </c>
      <c r="J46" s="36">
        <v>0</v>
      </c>
      <c r="K46" s="11">
        <v>1</v>
      </c>
    </row>
    <row r="47" spans="2:27" ht="76.5">
      <c r="B47" s="4"/>
      <c r="C47" s="199"/>
      <c r="D47" s="31" t="s">
        <v>342</v>
      </c>
      <c r="E47" s="69"/>
      <c r="F47" s="65"/>
      <c r="G47" s="66"/>
      <c r="H47" s="67"/>
      <c r="I47" s="35" t="s">
        <v>343</v>
      </c>
      <c r="J47" s="36">
        <v>0</v>
      </c>
      <c r="K47" s="11">
        <v>2</v>
      </c>
    </row>
    <row r="48" spans="2:27" ht="30">
      <c r="B48" s="4"/>
      <c r="C48" s="195"/>
      <c r="D48" s="31" t="s">
        <v>344</v>
      </c>
      <c r="E48" s="32"/>
      <c r="F48" s="65"/>
      <c r="G48" s="66"/>
      <c r="H48" s="67"/>
      <c r="I48" s="35" t="s">
        <v>345</v>
      </c>
      <c r="J48" s="36">
        <v>0</v>
      </c>
      <c r="K48" s="11">
        <v>1</v>
      </c>
    </row>
    <row r="49" spans="3:13">
      <c r="C49" s="6" t="s">
        <v>346</v>
      </c>
      <c r="D49" s="63"/>
      <c r="E49" s="25"/>
      <c r="F49" s="26"/>
      <c r="G49" s="260"/>
      <c r="H49" s="28"/>
      <c r="I49" s="29"/>
      <c r="J49" s="25"/>
      <c r="K49" s="25"/>
    </row>
    <row r="50" spans="3:13" ht="30">
      <c r="C50" s="198"/>
      <c r="D50" s="31" t="s">
        <v>347</v>
      </c>
      <c r="E50" s="45"/>
      <c r="F50" s="43"/>
      <c r="G50" s="256"/>
      <c r="H50" s="44"/>
      <c r="I50" s="49" t="s">
        <v>348</v>
      </c>
      <c r="J50" s="64">
        <v>0</v>
      </c>
      <c r="K50" s="11">
        <v>2</v>
      </c>
    </row>
    <row r="51" spans="3:13" ht="91.5">
      <c r="C51" s="194"/>
      <c r="D51" s="31" t="s">
        <v>349</v>
      </c>
      <c r="E51" s="45"/>
      <c r="F51" s="43"/>
      <c r="G51" s="256"/>
      <c r="H51" s="44"/>
      <c r="I51" s="49" t="s">
        <v>350</v>
      </c>
      <c r="J51" s="64">
        <v>0</v>
      </c>
      <c r="K51" s="11">
        <v>1</v>
      </c>
    </row>
    <row r="52" spans="3:13" ht="30.75">
      <c r="C52" s="194"/>
      <c r="D52" s="31" t="s">
        <v>351</v>
      </c>
      <c r="E52" s="45"/>
      <c r="F52" s="43"/>
      <c r="G52" s="256"/>
      <c r="H52" s="44"/>
      <c r="I52" s="42" t="s">
        <v>352</v>
      </c>
      <c r="J52" s="64">
        <v>0</v>
      </c>
      <c r="K52" s="11">
        <v>1</v>
      </c>
    </row>
    <row r="53" spans="3:13">
      <c r="E53" s="16"/>
      <c r="F53" s="17"/>
      <c r="G53" s="253"/>
      <c r="H53" s="174"/>
      <c r="I53" s="70" t="s">
        <v>98</v>
      </c>
      <c r="J53" s="71"/>
      <c r="K53" s="72"/>
      <c r="L53" s="73"/>
      <c r="M53" s="70"/>
    </row>
    <row r="54" spans="3:13">
      <c r="E54" s="16"/>
      <c r="F54" s="17"/>
      <c r="G54" s="253"/>
      <c r="H54" s="176"/>
      <c r="I54" s="9" t="s">
        <v>101</v>
      </c>
      <c r="J54" s="74">
        <f>SUMIFS(J9:J52, K9:K52,"=2")</f>
        <v>0</v>
      </c>
      <c r="K54" s="11">
        <f>SUM(K9,K11,K15,K20,K23,K25,K32,K33,K35,K47,K50)-IF(J11="NA",2,0)</f>
        <v>22</v>
      </c>
      <c r="L54" s="12">
        <f>J54/K54</f>
        <v>0</v>
      </c>
      <c r="M54" s="13" t="s">
        <v>100</v>
      </c>
    </row>
    <row r="55" spans="3:13">
      <c r="E55" s="16"/>
      <c r="F55" s="17"/>
      <c r="G55" s="253"/>
      <c r="H55" s="220"/>
      <c r="I55" s="9" t="s">
        <v>102</v>
      </c>
      <c r="J55" s="74">
        <f>SUM(J10,J12,J13,J14,J16,J17,J18,J19,J21,J22,J24,J26,J27,J28,J29,J30,J34,J36,J37,J38,J39,J40,J43,J44,J45,J46,J48,J51,J52)</f>
        <v>0</v>
      </c>
      <c r="K55" s="11">
        <f>SUM(K10,K12,K13,K14,K16,K17,K18,K19,K21,K22,K24,K26,K27,K28,K29,K30,K34,K36,K37,K39,K38,K40,K43,K44,K45,K46,K48,K51,K52)</f>
        <v>29</v>
      </c>
      <c r="L55" s="12">
        <f>J55/K55</f>
        <v>0</v>
      </c>
      <c r="M55" s="13" t="s">
        <v>100</v>
      </c>
    </row>
    <row r="56" spans="3:13">
      <c r="E56" s="16"/>
      <c r="F56" s="17"/>
      <c r="G56" s="253"/>
      <c r="I56" s="9" t="s">
        <v>103</v>
      </c>
      <c r="J56" s="74">
        <f>SUM(J54:J55)</f>
        <v>0</v>
      </c>
      <c r="K56" s="11">
        <f>SUM(K54:K55)</f>
        <v>51</v>
      </c>
      <c r="L56" s="12">
        <f>J56/K56</f>
        <v>0</v>
      </c>
      <c r="M56" s="13" t="s">
        <v>100</v>
      </c>
    </row>
    <row r="57" spans="3:13">
      <c r="E57" s="16"/>
      <c r="F57" s="17"/>
      <c r="G57" s="253"/>
      <c r="H57" s="18"/>
      <c r="I57" s="221"/>
    </row>
    <row r="58" spans="3:13">
      <c r="E58" s="16"/>
      <c r="F58" s="17"/>
      <c r="G58" s="253"/>
      <c r="H58" s="18"/>
      <c r="I58" s="221"/>
    </row>
    <row r="59" spans="3:13">
      <c r="E59" s="16"/>
      <c r="F59" s="17"/>
      <c r="G59" s="253"/>
      <c r="H59" s="18"/>
      <c r="I59" s="221"/>
    </row>
    <row r="60" spans="3:13">
      <c r="E60" s="16"/>
      <c r="F60" s="17"/>
      <c r="G60" s="253"/>
      <c r="H60" s="18"/>
      <c r="I60" s="221"/>
    </row>
    <row r="61" spans="3:13">
      <c r="E61" s="16"/>
      <c r="F61" s="17"/>
      <c r="G61" s="253"/>
      <c r="H61" s="18"/>
      <c r="I61" s="221"/>
    </row>
    <row r="62" spans="3:13">
      <c r="E62" s="16"/>
      <c r="F62" s="17"/>
      <c r="G62" s="253"/>
      <c r="H62" s="18"/>
      <c r="I62" s="221"/>
    </row>
    <row r="63" spans="3:13">
      <c r="E63" s="16"/>
      <c r="F63" s="17"/>
      <c r="G63" s="253"/>
      <c r="H63" s="18"/>
      <c r="I63" s="221"/>
    </row>
    <row r="64" spans="3:13">
      <c r="E64" s="16"/>
      <c r="F64" s="17"/>
      <c r="G64" s="253"/>
      <c r="H64" s="18"/>
      <c r="I64" s="221"/>
    </row>
    <row r="65" spans="5:8">
      <c r="E65" s="16"/>
      <c r="F65" s="17"/>
      <c r="G65" s="253"/>
      <c r="H65" s="18"/>
    </row>
    <row r="66" spans="5:8">
      <c r="E66" s="16"/>
      <c r="F66" s="17"/>
      <c r="G66" s="253"/>
      <c r="H66" s="18"/>
    </row>
    <row r="67" spans="5:8">
      <c r="E67" s="16"/>
      <c r="F67" s="17"/>
      <c r="G67" s="253"/>
      <c r="H67" s="18"/>
    </row>
    <row r="68" spans="5:8">
      <c r="E68" s="16"/>
      <c r="F68" s="17"/>
      <c r="G68" s="253"/>
      <c r="H68" s="18"/>
    </row>
    <row r="69" spans="5:8">
      <c r="E69" s="16"/>
      <c r="F69" s="17"/>
      <c r="G69" s="253"/>
      <c r="H69" s="18"/>
    </row>
    <row r="70" spans="5:8">
      <c r="E70" s="16"/>
      <c r="F70" s="17"/>
      <c r="G70" s="253"/>
      <c r="H70" s="18"/>
    </row>
    <row r="71" spans="5:8">
      <c r="E71" s="16"/>
      <c r="F71" s="17"/>
      <c r="G71" s="253"/>
      <c r="H71" s="18"/>
    </row>
    <row r="72" spans="5:8">
      <c r="E72" s="16"/>
      <c r="F72" s="17"/>
      <c r="G72" s="253"/>
      <c r="H72" s="18"/>
    </row>
    <row r="73" spans="5:8">
      <c r="E73" s="16"/>
      <c r="F73" s="17"/>
      <c r="G73" s="253"/>
      <c r="H73" s="18"/>
    </row>
    <row r="74" spans="5:8">
      <c r="E74" s="16"/>
      <c r="F74" s="17"/>
      <c r="G74" s="253"/>
      <c r="H74" s="18"/>
    </row>
    <row r="75" spans="5:8">
      <c r="E75" s="16"/>
      <c r="F75" s="17"/>
      <c r="G75" s="253"/>
      <c r="H75" s="18"/>
    </row>
    <row r="76" spans="5:8">
      <c r="E76" s="16"/>
      <c r="F76" s="17"/>
      <c r="G76" s="253"/>
      <c r="H76" s="18"/>
    </row>
    <row r="77" spans="5:8">
      <c r="E77" s="16"/>
      <c r="F77" s="17"/>
      <c r="G77" s="253"/>
      <c r="H77" s="18"/>
    </row>
    <row r="78" spans="5:8">
      <c r="E78" s="16"/>
      <c r="F78" s="17"/>
      <c r="G78" s="253"/>
      <c r="H78" s="18"/>
    </row>
    <row r="79" spans="5:8">
      <c r="E79" s="16"/>
      <c r="F79" s="17"/>
      <c r="G79" s="253"/>
      <c r="H79" s="18"/>
    </row>
    <row r="80" spans="5:8">
      <c r="E80" s="16"/>
      <c r="F80" s="17"/>
      <c r="G80" s="253"/>
      <c r="H80" s="18"/>
    </row>
    <row r="81" spans="5:8">
      <c r="E81" s="16"/>
      <c r="F81" s="17"/>
      <c r="G81" s="253"/>
      <c r="H81" s="18"/>
    </row>
    <row r="82" spans="5:8">
      <c r="E82" s="16"/>
      <c r="F82" s="17"/>
      <c r="G82" s="253"/>
      <c r="H82" s="18"/>
    </row>
    <row r="83" spans="5:8">
      <c r="E83" s="16"/>
      <c r="F83" s="17"/>
      <c r="G83" s="253"/>
      <c r="H83" s="18"/>
    </row>
    <row r="84" spans="5:8">
      <c r="E84" s="16"/>
      <c r="F84" s="17"/>
      <c r="G84" s="253"/>
      <c r="H84" s="18"/>
    </row>
    <row r="85" spans="5:8">
      <c r="E85" s="16"/>
      <c r="F85" s="17"/>
      <c r="G85" s="253"/>
      <c r="H85" s="18"/>
    </row>
    <row r="86" spans="5:8">
      <c r="E86" s="16"/>
      <c r="F86" s="17"/>
      <c r="G86" s="253"/>
      <c r="H86" s="18"/>
    </row>
    <row r="87" spans="5:8">
      <c r="E87" s="16"/>
      <c r="F87" s="17"/>
      <c r="G87" s="253"/>
      <c r="H87" s="18"/>
    </row>
    <row r="88" spans="5:8">
      <c r="E88" s="16"/>
      <c r="F88" s="17"/>
      <c r="G88" s="253"/>
      <c r="H88" s="18"/>
    </row>
    <row r="89" spans="5:8">
      <c r="E89" s="16"/>
      <c r="F89" s="17"/>
      <c r="G89" s="253"/>
      <c r="H89" s="18"/>
    </row>
    <row r="90" spans="5:8">
      <c r="E90" s="16"/>
      <c r="F90" s="17"/>
      <c r="G90" s="253"/>
      <c r="H90" s="18"/>
    </row>
    <row r="91" spans="5:8">
      <c r="E91" s="16"/>
      <c r="F91" s="17"/>
      <c r="G91" s="253"/>
      <c r="H91" s="18"/>
    </row>
    <row r="92" spans="5:8">
      <c r="E92" s="16"/>
      <c r="F92" s="17"/>
      <c r="G92" s="253"/>
      <c r="H92" s="18"/>
    </row>
    <row r="93" spans="5:8">
      <c r="E93" s="16"/>
      <c r="F93" s="17"/>
      <c r="G93" s="253"/>
      <c r="H93" s="18"/>
    </row>
    <row r="94" spans="5:8">
      <c r="E94" s="16"/>
      <c r="F94" s="17"/>
      <c r="G94" s="253"/>
      <c r="H94" s="18"/>
    </row>
    <row r="95" spans="5:8">
      <c r="E95" s="16"/>
      <c r="F95" s="17"/>
      <c r="G95" s="253"/>
      <c r="H95" s="18"/>
    </row>
    <row r="96" spans="5:8">
      <c r="E96" s="16"/>
      <c r="F96" s="17"/>
      <c r="G96" s="253"/>
      <c r="H96" s="18"/>
    </row>
    <row r="97" spans="5:8">
      <c r="E97" s="16"/>
      <c r="F97" s="17"/>
      <c r="G97" s="253"/>
      <c r="H97" s="18"/>
    </row>
    <row r="98" spans="5:8">
      <c r="E98" s="16"/>
      <c r="F98" s="17"/>
      <c r="G98" s="253"/>
      <c r="H98" s="18"/>
    </row>
    <row r="99" spans="5:8">
      <c r="E99" s="16"/>
      <c r="F99" s="17"/>
      <c r="G99" s="253"/>
      <c r="H99" s="18"/>
    </row>
    <row r="100" spans="5:8">
      <c r="E100" s="16"/>
      <c r="F100" s="17"/>
      <c r="G100" s="253"/>
      <c r="H100" s="18"/>
    </row>
    <row r="101" spans="5:8">
      <c r="E101" s="16"/>
      <c r="F101" s="17"/>
      <c r="G101" s="253"/>
      <c r="H101" s="18"/>
    </row>
    <row r="102" spans="5:8">
      <c r="E102" s="16"/>
      <c r="F102" s="17"/>
      <c r="G102" s="253"/>
      <c r="H102" s="18"/>
    </row>
    <row r="103" spans="5:8">
      <c r="E103" s="16"/>
      <c r="F103" s="17"/>
      <c r="G103" s="253"/>
      <c r="H103" s="18"/>
    </row>
    <row r="104" spans="5:8">
      <c r="E104" s="16"/>
      <c r="F104" s="17"/>
      <c r="G104" s="253"/>
      <c r="H104" s="18"/>
    </row>
    <row r="105" spans="5:8">
      <c r="E105" s="16"/>
      <c r="F105" s="17"/>
      <c r="G105" s="253"/>
      <c r="H105" s="18"/>
    </row>
    <row r="106" spans="5:8">
      <c r="E106" s="16"/>
      <c r="F106" s="17"/>
      <c r="G106" s="253"/>
      <c r="H106" s="18"/>
    </row>
    <row r="107" spans="5:8">
      <c r="E107" s="16"/>
      <c r="F107" s="17"/>
      <c r="G107" s="253"/>
      <c r="H107" s="18"/>
    </row>
    <row r="108" spans="5:8">
      <c r="E108" s="16"/>
      <c r="F108" s="17"/>
      <c r="G108" s="253"/>
      <c r="H108" s="18"/>
    </row>
    <row r="109" spans="5:8">
      <c r="E109" s="16"/>
      <c r="F109" s="17"/>
      <c r="G109" s="253"/>
      <c r="H109" s="18"/>
    </row>
    <row r="110" spans="5:8">
      <c r="E110" s="16"/>
      <c r="F110" s="17"/>
      <c r="G110" s="253"/>
      <c r="H110" s="18"/>
    </row>
    <row r="111" spans="5:8">
      <c r="E111" s="16"/>
      <c r="F111" s="17"/>
      <c r="G111" s="253"/>
      <c r="H111" s="18"/>
    </row>
    <row r="112" spans="5:8">
      <c r="E112" s="16"/>
      <c r="F112" s="17"/>
      <c r="G112" s="253"/>
      <c r="H112" s="18"/>
    </row>
    <row r="113" spans="5:8">
      <c r="E113" s="16"/>
      <c r="F113" s="17"/>
      <c r="G113" s="253"/>
      <c r="H113" s="18"/>
    </row>
    <row r="114" spans="5:8">
      <c r="E114" s="16"/>
      <c r="F114" s="17"/>
      <c r="G114" s="253"/>
      <c r="H114" s="18"/>
    </row>
    <row r="115" spans="5:8">
      <c r="E115" s="16"/>
      <c r="F115" s="17"/>
      <c r="G115" s="253"/>
      <c r="H115" s="18"/>
    </row>
    <row r="116" spans="5:8">
      <c r="E116" s="16"/>
      <c r="F116" s="17"/>
      <c r="G116" s="253"/>
      <c r="H116" s="18"/>
    </row>
    <row r="117" spans="5:8">
      <c r="E117" s="16"/>
      <c r="F117" s="17"/>
      <c r="G117" s="253"/>
      <c r="H117" s="18"/>
    </row>
    <row r="118" spans="5:8">
      <c r="E118" s="16"/>
      <c r="F118" s="17"/>
      <c r="G118" s="253"/>
      <c r="H118" s="18"/>
    </row>
    <row r="119" spans="5:8">
      <c r="E119" s="16"/>
      <c r="F119" s="17"/>
      <c r="G119" s="253"/>
      <c r="H119" s="18"/>
    </row>
    <row r="120" spans="5:8">
      <c r="E120" s="16"/>
      <c r="F120" s="17"/>
      <c r="G120" s="253"/>
      <c r="H120" s="18"/>
    </row>
    <row r="121" spans="5:8">
      <c r="E121" s="16"/>
      <c r="F121" s="17"/>
      <c r="G121" s="253"/>
      <c r="H121" s="18"/>
    </row>
    <row r="122" spans="5:8">
      <c r="E122" s="16"/>
      <c r="F122" s="17"/>
      <c r="G122" s="253"/>
      <c r="H122" s="18"/>
    </row>
    <row r="123" spans="5:8">
      <c r="E123" s="16"/>
      <c r="F123" s="17"/>
      <c r="G123" s="253"/>
      <c r="H123" s="18"/>
    </row>
    <row r="124" spans="5:8">
      <c r="E124" s="16"/>
      <c r="F124" s="17"/>
      <c r="G124" s="253"/>
      <c r="H124" s="18"/>
    </row>
    <row r="125" spans="5:8">
      <c r="E125" s="16"/>
      <c r="F125" s="17"/>
      <c r="G125" s="253"/>
      <c r="H125" s="18"/>
    </row>
    <row r="126" spans="5:8">
      <c r="E126" s="16"/>
      <c r="F126" s="17"/>
      <c r="G126" s="253"/>
      <c r="H126" s="18"/>
    </row>
    <row r="127" spans="5:8">
      <c r="E127" s="16"/>
      <c r="F127" s="17"/>
      <c r="G127" s="253"/>
      <c r="H127" s="18"/>
    </row>
    <row r="128" spans="5:8">
      <c r="E128" s="16"/>
      <c r="F128" s="17"/>
      <c r="G128" s="253"/>
      <c r="H128" s="18"/>
    </row>
    <row r="129" spans="5:8">
      <c r="E129" s="16"/>
      <c r="F129" s="17"/>
      <c r="G129" s="253"/>
      <c r="H129" s="18"/>
    </row>
    <row r="130" spans="5:8">
      <c r="E130" s="16"/>
      <c r="F130" s="17"/>
      <c r="G130" s="253"/>
      <c r="H130" s="18"/>
    </row>
    <row r="131" spans="5:8">
      <c r="E131" s="16"/>
      <c r="F131" s="17"/>
      <c r="G131" s="253"/>
      <c r="H131" s="18"/>
    </row>
    <row r="132" spans="5:8">
      <c r="E132" s="16"/>
      <c r="F132" s="17"/>
      <c r="G132" s="253"/>
      <c r="H132" s="18"/>
    </row>
    <row r="133" spans="5:8">
      <c r="E133" s="16"/>
      <c r="F133" s="17"/>
      <c r="G133" s="253"/>
      <c r="H133" s="18"/>
    </row>
    <row r="134" spans="5:8">
      <c r="E134" s="16"/>
      <c r="F134" s="17"/>
      <c r="G134" s="253"/>
      <c r="H134" s="18"/>
    </row>
    <row r="135" spans="5:8">
      <c r="E135" s="16"/>
      <c r="F135" s="17"/>
      <c r="G135" s="253"/>
      <c r="H135" s="18"/>
    </row>
    <row r="136" spans="5:8">
      <c r="E136" s="16"/>
      <c r="F136" s="17"/>
      <c r="G136" s="253"/>
      <c r="H136" s="18"/>
    </row>
    <row r="137" spans="5:8">
      <c r="E137" s="16"/>
      <c r="F137" s="17"/>
      <c r="G137" s="253"/>
      <c r="H137" s="18"/>
    </row>
    <row r="138" spans="5:8">
      <c r="E138" s="16"/>
      <c r="F138" s="17"/>
      <c r="G138" s="253"/>
      <c r="H138" s="18"/>
    </row>
    <row r="139" spans="5:8">
      <c r="E139" s="16"/>
      <c r="F139" s="17"/>
      <c r="G139" s="253"/>
      <c r="H139" s="18"/>
    </row>
    <row r="140" spans="5:8">
      <c r="E140" s="16"/>
      <c r="F140" s="17"/>
      <c r="G140" s="253"/>
      <c r="H140" s="18"/>
    </row>
    <row r="141" spans="5:8">
      <c r="E141" s="16"/>
      <c r="F141" s="17"/>
      <c r="G141" s="253"/>
      <c r="H141" s="18"/>
    </row>
    <row r="142" spans="5:8">
      <c r="E142" s="16"/>
      <c r="F142" s="17"/>
      <c r="G142" s="253"/>
      <c r="H142" s="18"/>
    </row>
    <row r="143" spans="5:8">
      <c r="E143" s="16"/>
      <c r="F143" s="17"/>
      <c r="G143" s="253"/>
      <c r="H143" s="18"/>
    </row>
    <row r="144" spans="5:8">
      <c r="E144" s="16"/>
      <c r="F144" s="17"/>
      <c r="G144" s="253"/>
      <c r="H144" s="18"/>
    </row>
    <row r="145" spans="5:8">
      <c r="E145" s="16"/>
      <c r="F145" s="17"/>
      <c r="G145" s="253"/>
      <c r="H145" s="18"/>
    </row>
    <row r="146" spans="5:8">
      <c r="E146" s="16"/>
      <c r="F146" s="17"/>
      <c r="G146" s="253"/>
      <c r="H146" s="18"/>
    </row>
    <row r="147" spans="5:8">
      <c r="E147" s="16"/>
      <c r="F147" s="17"/>
      <c r="G147" s="253"/>
      <c r="H147" s="18"/>
    </row>
    <row r="148" spans="5:8">
      <c r="E148" s="16"/>
      <c r="F148" s="17"/>
      <c r="G148" s="253"/>
      <c r="H148" s="18"/>
    </row>
    <row r="149" spans="5:8">
      <c r="E149" s="16"/>
      <c r="F149" s="17"/>
      <c r="G149" s="253"/>
      <c r="H149" s="18"/>
    </row>
    <row r="150" spans="5:8">
      <c r="E150" s="16"/>
      <c r="F150" s="17"/>
      <c r="G150" s="253"/>
      <c r="H150" s="18"/>
    </row>
    <row r="151" spans="5:8">
      <c r="E151" s="16"/>
      <c r="F151" s="17"/>
      <c r="G151" s="253"/>
      <c r="H151" s="18"/>
    </row>
    <row r="152" spans="5:8">
      <c r="E152" s="16"/>
      <c r="F152" s="17"/>
      <c r="G152" s="253"/>
      <c r="H152" s="18"/>
    </row>
    <row r="153" spans="5:8">
      <c r="E153" s="16"/>
      <c r="F153" s="17"/>
      <c r="G153" s="253"/>
      <c r="H153" s="18"/>
    </row>
    <row r="154" spans="5:8">
      <c r="E154" s="16"/>
      <c r="F154" s="17"/>
      <c r="G154" s="253"/>
      <c r="H154" s="18"/>
    </row>
    <row r="155" spans="5:8">
      <c r="E155" s="16"/>
      <c r="F155" s="17"/>
      <c r="G155" s="253"/>
      <c r="H155" s="18"/>
    </row>
    <row r="156" spans="5:8">
      <c r="E156" s="16"/>
      <c r="F156" s="17"/>
      <c r="G156" s="253"/>
      <c r="H156" s="18"/>
    </row>
    <row r="157" spans="5:8">
      <c r="E157" s="16"/>
      <c r="F157" s="17"/>
      <c r="G157" s="253"/>
      <c r="H157" s="18"/>
    </row>
    <row r="158" spans="5:8">
      <c r="E158" s="16"/>
      <c r="F158" s="17"/>
      <c r="G158" s="253"/>
      <c r="H158" s="18"/>
    </row>
    <row r="159" spans="5:8">
      <c r="E159" s="16"/>
      <c r="F159" s="17"/>
      <c r="G159" s="253"/>
      <c r="H159" s="18"/>
    </row>
    <row r="160" spans="5:8">
      <c r="E160" s="16"/>
      <c r="F160" s="17"/>
      <c r="G160" s="253"/>
      <c r="H160" s="18"/>
    </row>
    <row r="161" spans="5:8">
      <c r="E161" s="16"/>
      <c r="F161" s="17"/>
      <c r="G161" s="253"/>
      <c r="H161" s="18"/>
    </row>
    <row r="162" spans="5:8">
      <c r="E162" s="16"/>
      <c r="F162" s="17"/>
      <c r="G162" s="253"/>
      <c r="H162" s="18"/>
    </row>
    <row r="163" spans="5:8">
      <c r="E163" s="16"/>
      <c r="F163" s="17"/>
      <c r="G163" s="253"/>
      <c r="H163" s="18"/>
    </row>
    <row r="164" spans="5:8">
      <c r="E164" s="16"/>
      <c r="F164" s="17"/>
      <c r="G164" s="253"/>
      <c r="H164" s="18"/>
    </row>
    <row r="165" spans="5:8">
      <c r="E165" s="16"/>
      <c r="F165" s="17"/>
      <c r="G165" s="253"/>
      <c r="H165" s="18"/>
    </row>
    <row r="166" spans="5:8">
      <c r="E166" s="16"/>
      <c r="F166" s="17"/>
      <c r="G166" s="253"/>
      <c r="H166" s="18"/>
    </row>
    <row r="167" spans="5:8">
      <c r="E167" s="16"/>
      <c r="F167" s="17"/>
      <c r="G167" s="253"/>
      <c r="H167" s="18"/>
    </row>
    <row r="168" spans="5:8">
      <c r="E168" s="16"/>
      <c r="F168" s="17"/>
      <c r="G168" s="253"/>
      <c r="H168" s="18"/>
    </row>
    <row r="169" spans="5:8">
      <c r="E169" s="16"/>
      <c r="F169" s="17"/>
      <c r="G169" s="253"/>
      <c r="H169" s="18"/>
    </row>
    <row r="170" spans="5:8">
      <c r="E170" s="16"/>
      <c r="F170" s="17"/>
      <c r="G170" s="253"/>
      <c r="H170" s="18"/>
    </row>
    <row r="171" spans="5:8">
      <c r="E171" s="16"/>
      <c r="F171" s="17"/>
      <c r="G171" s="253"/>
      <c r="H171" s="18"/>
    </row>
    <row r="172" spans="5:8">
      <c r="E172" s="16"/>
      <c r="F172" s="17"/>
      <c r="G172" s="253"/>
      <c r="H172" s="18"/>
    </row>
    <row r="173" spans="5:8">
      <c r="E173" s="16"/>
      <c r="F173" s="17"/>
      <c r="G173" s="253"/>
      <c r="H173" s="18"/>
    </row>
    <row r="174" spans="5:8">
      <c r="E174" s="16"/>
      <c r="F174" s="17"/>
      <c r="G174" s="253"/>
      <c r="H174" s="18"/>
    </row>
    <row r="175" spans="5:8">
      <c r="E175" s="16"/>
      <c r="F175" s="17"/>
      <c r="G175" s="253"/>
      <c r="H175" s="18"/>
    </row>
    <row r="176" spans="5:8">
      <c r="E176" s="16"/>
      <c r="F176" s="17"/>
      <c r="G176" s="253"/>
      <c r="H176" s="18"/>
    </row>
    <row r="177" spans="5:8">
      <c r="E177" s="16"/>
      <c r="F177" s="17"/>
      <c r="G177" s="253"/>
      <c r="H177" s="18"/>
    </row>
    <row r="178" spans="5:8">
      <c r="E178" s="16"/>
      <c r="F178" s="17"/>
      <c r="G178" s="253"/>
      <c r="H178" s="18"/>
    </row>
    <row r="179" spans="5:8">
      <c r="E179" s="16"/>
      <c r="F179" s="17"/>
      <c r="G179" s="253"/>
      <c r="H179" s="18"/>
    </row>
    <row r="180" spans="5:8">
      <c r="E180" s="16"/>
      <c r="F180" s="17"/>
      <c r="G180" s="253"/>
      <c r="H180" s="18"/>
    </row>
    <row r="181" spans="5:8">
      <c r="E181" s="16"/>
      <c r="F181" s="17"/>
      <c r="G181" s="253"/>
      <c r="H181" s="18"/>
    </row>
    <row r="182" spans="5:8">
      <c r="E182" s="16"/>
      <c r="F182" s="17"/>
      <c r="G182" s="253"/>
      <c r="H182" s="18"/>
    </row>
    <row r="183" spans="5:8">
      <c r="E183" s="16"/>
      <c r="F183" s="17"/>
      <c r="G183" s="253"/>
      <c r="H183" s="18"/>
    </row>
    <row r="184" spans="5:8">
      <c r="E184" s="16"/>
      <c r="F184" s="17"/>
      <c r="G184" s="253"/>
      <c r="H184" s="18"/>
    </row>
    <row r="185" spans="5:8">
      <c r="E185" s="16"/>
      <c r="F185" s="17"/>
      <c r="G185" s="253"/>
      <c r="H185" s="18"/>
    </row>
    <row r="186" spans="5:8">
      <c r="E186" s="16"/>
      <c r="F186" s="17"/>
      <c r="G186" s="253"/>
      <c r="H186" s="18"/>
    </row>
    <row r="187" spans="5:8">
      <c r="E187" s="16"/>
      <c r="F187" s="17"/>
      <c r="G187" s="253"/>
      <c r="H187" s="18"/>
    </row>
    <row r="188" spans="5:8">
      <c r="E188" s="16"/>
      <c r="F188" s="17"/>
      <c r="G188" s="253"/>
      <c r="H188" s="18"/>
    </row>
    <row r="189" spans="5:8">
      <c r="E189" s="16"/>
      <c r="F189" s="17"/>
      <c r="G189" s="253"/>
      <c r="H189" s="18"/>
    </row>
    <row r="190" spans="5:8">
      <c r="E190" s="16"/>
      <c r="F190" s="17"/>
      <c r="G190" s="253"/>
      <c r="H190" s="18"/>
    </row>
    <row r="191" spans="5:8">
      <c r="E191" s="16"/>
      <c r="F191" s="17"/>
      <c r="G191" s="253"/>
      <c r="H191" s="18"/>
    </row>
    <row r="192" spans="5:8">
      <c r="E192" s="16"/>
      <c r="F192" s="17"/>
      <c r="G192" s="253"/>
      <c r="H192" s="18"/>
    </row>
    <row r="193" spans="5:8">
      <c r="E193" s="16"/>
      <c r="F193" s="17"/>
      <c r="G193" s="253"/>
      <c r="H193" s="18"/>
    </row>
    <row r="194" spans="5:8">
      <c r="E194" s="16"/>
      <c r="F194" s="17"/>
      <c r="G194" s="253"/>
      <c r="H194" s="18"/>
    </row>
    <row r="195" spans="5:8">
      <c r="E195" s="16"/>
      <c r="F195" s="17"/>
      <c r="G195" s="253"/>
      <c r="H195" s="18"/>
    </row>
    <row r="196" spans="5:8">
      <c r="E196" s="16"/>
      <c r="F196" s="17"/>
      <c r="G196" s="253"/>
      <c r="H196" s="18"/>
    </row>
    <row r="197" spans="5:8">
      <c r="E197" s="16"/>
      <c r="F197" s="17"/>
      <c r="G197" s="253"/>
      <c r="H197" s="18"/>
    </row>
    <row r="198" spans="5:8">
      <c r="E198" s="16"/>
      <c r="F198" s="17"/>
      <c r="G198" s="253"/>
      <c r="H198" s="18"/>
    </row>
    <row r="199" spans="5:8">
      <c r="E199" s="16"/>
      <c r="F199" s="17"/>
      <c r="G199" s="253"/>
      <c r="H199" s="18"/>
    </row>
    <row r="200" spans="5:8">
      <c r="E200" s="16"/>
      <c r="F200" s="17"/>
      <c r="G200" s="253"/>
      <c r="H200" s="18"/>
    </row>
    <row r="201" spans="5:8">
      <c r="E201" s="16"/>
      <c r="F201" s="17"/>
      <c r="G201" s="253"/>
      <c r="H201" s="18"/>
    </row>
    <row r="202" spans="5:8">
      <c r="E202" s="16"/>
      <c r="F202" s="17"/>
      <c r="G202" s="253"/>
      <c r="H202" s="18"/>
    </row>
    <row r="203" spans="5:8">
      <c r="E203" s="16"/>
      <c r="F203" s="17"/>
      <c r="G203" s="253"/>
      <c r="H203" s="18"/>
    </row>
    <row r="204" spans="5:8">
      <c r="E204" s="16"/>
      <c r="F204" s="17"/>
      <c r="G204" s="253"/>
      <c r="H204" s="18"/>
    </row>
    <row r="205" spans="5:8">
      <c r="E205" s="16"/>
      <c r="F205" s="17"/>
      <c r="G205" s="253"/>
      <c r="H205" s="18"/>
    </row>
    <row r="206" spans="5:8">
      <c r="E206" s="16"/>
      <c r="F206" s="17"/>
      <c r="G206" s="253"/>
      <c r="H206" s="18"/>
    </row>
    <row r="207" spans="5:8">
      <c r="E207" s="16"/>
      <c r="F207" s="17"/>
      <c r="G207" s="253"/>
      <c r="H207" s="18"/>
    </row>
    <row r="208" spans="5:8">
      <c r="E208" s="16"/>
      <c r="F208" s="17"/>
      <c r="G208" s="253"/>
      <c r="H208" s="18"/>
    </row>
    <row r="209" spans="5:8">
      <c r="E209" s="16"/>
      <c r="F209" s="17"/>
      <c r="G209" s="253"/>
      <c r="H209" s="18"/>
    </row>
    <row r="210" spans="5:8">
      <c r="E210" s="16"/>
      <c r="F210" s="17"/>
      <c r="G210" s="253"/>
      <c r="H210" s="18"/>
    </row>
    <row r="211" spans="5:8">
      <c r="E211" s="16"/>
      <c r="F211" s="17"/>
      <c r="G211" s="253"/>
      <c r="H211" s="18"/>
    </row>
    <row r="212" spans="5:8">
      <c r="E212" s="16"/>
      <c r="F212" s="17"/>
      <c r="G212" s="253"/>
      <c r="H212" s="18"/>
    </row>
    <row r="213" spans="5:8">
      <c r="E213" s="16"/>
      <c r="F213" s="17"/>
      <c r="G213" s="253"/>
      <c r="H213" s="18"/>
    </row>
    <row r="214" spans="5:8">
      <c r="E214" s="16"/>
      <c r="F214" s="17"/>
      <c r="G214" s="253"/>
      <c r="H214" s="18"/>
    </row>
    <row r="215" spans="5:8">
      <c r="E215" s="16"/>
      <c r="F215" s="17"/>
      <c r="G215" s="253"/>
      <c r="H215" s="18"/>
    </row>
    <row r="216" spans="5:8">
      <c r="E216" s="16"/>
      <c r="F216" s="17"/>
      <c r="G216" s="253"/>
      <c r="H216" s="18"/>
    </row>
    <row r="217" spans="5:8">
      <c r="E217" s="16"/>
      <c r="F217" s="17"/>
      <c r="G217" s="253"/>
      <c r="H217" s="18"/>
    </row>
    <row r="218" spans="5:8">
      <c r="E218" s="16"/>
      <c r="F218" s="17"/>
      <c r="G218" s="253"/>
      <c r="H218" s="18"/>
    </row>
    <row r="219" spans="5:8">
      <c r="E219" s="16"/>
      <c r="F219" s="17"/>
      <c r="G219" s="253"/>
      <c r="H219" s="18"/>
    </row>
    <row r="220" spans="5:8">
      <c r="E220" s="16"/>
      <c r="F220" s="17"/>
      <c r="G220" s="253"/>
      <c r="H220" s="18"/>
    </row>
    <row r="221" spans="5:8">
      <c r="E221" s="16"/>
      <c r="F221" s="17"/>
      <c r="G221" s="253"/>
      <c r="H221" s="18"/>
    </row>
    <row r="222" spans="5:8">
      <c r="E222" s="16"/>
      <c r="F222" s="17"/>
      <c r="G222" s="253"/>
      <c r="H222" s="18"/>
    </row>
    <row r="223" spans="5:8">
      <c r="E223" s="16"/>
      <c r="F223" s="17"/>
      <c r="G223" s="253"/>
      <c r="H223" s="18"/>
    </row>
    <row r="224" spans="5:8">
      <c r="E224" s="16"/>
      <c r="F224" s="17"/>
      <c r="G224" s="253"/>
      <c r="H224" s="18"/>
    </row>
    <row r="225" spans="5:8">
      <c r="E225" s="16"/>
      <c r="F225" s="17"/>
      <c r="G225" s="253"/>
      <c r="H225" s="18"/>
    </row>
    <row r="226" spans="5:8">
      <c r="E226" s="16"/>
      <c r="F226" s="17"/>
      <c r="G226" s="253"/>
      <c r="H226" s="18"/>
    </row>
    <row r="227" spans="5:8">
      <c r="E227" s="16"/>
      <c r="F227" s="17"/>
      <c r="G227" s="253"/>
      <c r="H227" s="18"/>
    </row>
    <row r="228" spans="5:8">
      <c r="E228" s="16"/>
      <c r="F228" s="17"/>
      <c r="G228" s="253"/>
      <c r="H228" s="18"/>
    </row>
    <row r="229" spans="5:8">
      <c r="E229" s="16"/>
      <c r="F229" s="17"/>
      <c r="G229" s="253"/>
      <c r="H229" s="18"/>
    </row>
    <row r="230" spans="5:8">
      <c r="E230" s="16"/>
      <c r="F230" s="17"/>
      <c r="G230" s="253"/>
      <c r="H230" s="18"/>
    </row>
    <row r="231" spans="5:8">
      <c r="E231" s="16"/>
      <c r="F231" s="17"/>
      <c r="G231" s="253"/>
      <c r="H231" s="18"/>
    </row>
    <row r="232" spans="5:8">
      <c r="E232" s="16"/>
      <c r="F232" s="17"/>
      <c r="G232" s="253"/>
      <c r="H232" s="18"/>
    </row>
    <row r="233" spans="5:8">
      <c r="E233" s="16"/>
      <c r="F233" s="17"/>
      <c r="G233" s="253"/>
      <c r="H233" s="18"/>
    </row>
    <row r="234" spans="5:8">
      <c r="E234" s="16"/>
      <c r="F234" s="17"/>
      <c r="G234" s="253"/>
      <c r="H234" s="18"/>
    </row>
    <row r="235" spans="5:8">
      <c r="E235" s="16"/>
      <c r="F235" s="17"/>
      <c r="G235" s="253"/>
      <c r="H235" s="18"/>
    </row>
    <row r="236" spans="5:8">
      <c r="E236" s="16"/>
      <c r="F236" s="17"/>
      <c r="G236" s="253"/>
      <c r="H236" s="18"/>
    </row>
    <row r="237" spans="5:8">
      <c r="E237" s="16"/>
      <c r="F237" s="17"/>
      <c r="G237" s="253"/>
      <c r="H237" s="18"/>
    </row>
    <row r="238" spans="5:8">
      <c r="E238" s="16"/>
      <c r="F238" s="17"/>
      <c r="G238" s="253"/>
      <c r="H238" s="18"/>
    </row>
    <row r="239" spans="5:8">
      <c r="E239" s="16"/>
      <c r="F239" s="17"/>
      <c r="G239" s="253"/>
      <c r="H239" s="18"/>
    </row>
    <row r="240" spans="5:8">
      <c r="E240" s="16"/>
      <c r="F240" s="17"/>
      <c r="G240" s="253"/>
      <c r="H240" s="18"/>
    </row>
    <row r="241" spans="5:8">
      <c r="E241" s="16"/>
      <c r="F241" s="17"/>
      <c r="G241" s="253"/>
      <c r="H241" s="18"/>
    </row>
    <row r="242" spans="5:8">
      <c r="E242" s="16"/>
      <c r="F242" s="17"/>
      <c r="G242" s="253"/>
      <c r="H242" s="18"/>
    </row>
    <row r="243" spans="5:8">
      <c r="E243" s="16"/>
      <c r="F243" s="17"/>
      <c r="G243" s="253"/>
      <c r="H243" s="18"/>
    </row>
    <row r="244" spans="5:8">
      <c r="E244" s="16"/>
      <c r="F244" s="17"/>
      <c r="G244" s="253"/>
      <c r="H244" s="18"/>
    </row>
    <row r="245" spans="5:8">
      <c r="E245" s="16"/>
      <c r="F245" s="17"/>
      <c r="G245" s="253"/>
      <c r="H245" s="18"/>
    </row>
    <row r="246" spans="5:8">
      <c r="E246" s="16"/>
      <c r="F246" s="17"/>
      <c r="G246" s="253"/>
      <c r="H246" s="18"/>
    </row>
    <row r="247" spans="5:8">
      <c r="E247" s="16"/>
      <c r="F247" s="17"/>
      <c r="G247" s="253"/>
      <c r="H247" s="18"/>
    </row>
    <row r="248" spans="5:8">
      <c r="E248" s="16"/>
      <c r="F248" s="17"/>
      <c r="G248" s="253"/>
      <c r="H248" s="18"/>
    </row>
    <row r="249" spans="5:8">
      <c r="E249" s="16"/>
      <c r="F249" s="17"/>
      <c r="G249" s="253"/>
      <c r="H249" s="18"/>
    </row>
    <row r="250" spans="5:8">
      <c r="E250" s="16"/>
      <c r="F250" s="17"/>
      <c r="G250" s="253"/>
      <c r="H250" s="18"/>
    </row>
    <row r="251" spans="5:8">
      <c r="E251" s="16"/>
      <c r="F251" s="17"/>
      <c r="G251" s="253"/>
      <c r="H251" s="18"/>
    </row>
    <row r="252" spans="5:8">
      <c r="E252" s="16"/>
      <c r="F252" s="17"/>
      <c r="G252" s="253"/>
      <c r="H252" s="18"/>
    </row>
    <row r="253" spans="5:8">
      <c r="E253" s="16"/>
      <c r="F253" s="17"/>
      <c r="G253" s="253"/>
      <c r="H253" s="18"/>
    </row>
    <row r="254" spans="5:8">
      <c r="E254" s="16"/>
      <c r="F254" s="17"/>
      <c r="G254" s="253"/>
      <c r="H254" s="18"/>
    </row>
    <row r="255" spans="5:8">
      <c r="E255" s="16"/>
      <c r="F255" s="17"/>
      <c r="G255" s="253"/>
      <c r="H255" s="18"/>
    </row>
    <row r="256" spans="5:8">
      <c r="E256" s="16"/>
      <c r="F256" s="17"/>
      <c r="G256" s="253"/>
      <c r="H256" s="18"/>
    </row>
    <row r="257" spans="5:8">
      <c r="E257" s="16"/>
      <c r="F257" s="17"/>
      <c r="G257" s="253"/>
      <c r="H257" s="18"/>
    </row>
    <row r="258" spans="5:8">
      <c r="E258" s="16"/>
      <c r="F258" s="17"/>
      <c r="G258" s="253"/>
      <c r="H258" s="18"/>
    </row>
    <row r="259" spans="5:8">
      <c r="E259" s="16"/>
      <c r="F259" s="17"/>
      <c r="G259" s="253"/>
      <c r="H259" s="18"/>
    </row>
    <row r="260" spans="5:8">
      <c r="E260" s="16"/>
      <c r="F260" s="17"/>
      <c r="G260" s="253"/>
      <c r="H260" s="18"/>
    </row>
    <row r="261" spans="5:8">
      <c r="E261" s="16"/>
      <c r="F261" s="17"/>
      <c r="G261" s="253"/>
      <c r="H261" s="18"/>
    </row>
    <row r="262" spans="5:8">
      <c r="E262" s="16"/>
      <c r="F262" s="17"/>
      <c r="G262" s="253"/>
      <c r="H262" s="18"/>
    </row>
    <row r="263" spans="5:8">
      <c r="E263" s="16"/>
      <c r="F263" s="17"/>
      <c r="G263" s="253"/>
      <c r="H263" s="18"/>
    </row>
    <row r="264" spans="5:8">
      <c r="E264" s="16"/>
      <c r="F264" s="17"/>
      <c r="G264" s="253"/>
      <c r="H264" s="18"/>
    </row>
    <row r="265" spans="5:8">
      <c r="E265" s="16"/>
      <c r="F265" s="17"/>
      <c r="G265" s="253"/>
      <c r="H265" s="18"/>
    </row>
    <row r="266" spans="5:8">
      <c r="E266" s="16"/>
      <c r="F266" s="17"/>
      <c r="G266" s="253"/>
      <c r="H266" s="18"/>
    </row>
    <row r="267" spans="5:8">
      <c r="E267" s="16"/>
      <c r="F267" s="17"/>
      <c r="G267" s="253"/>
      <c r="H267" s="18"/>
    </row>
    <row r="268" spans="5:8">
      <c r="E268" s="16"/>
      <c r="F268" s="17"/>
      <c r="G268" s="253"/>
      <c r="H268" s="18"/>
    </row>
    <row r="269" spans="5:8">
      <c r="E269" s="16"/>
      <c r="F269" s="17"/>
      <c r="G269" s="253"/>
      <c r="H269" s="18"/>
    </row>
    <row r="270" spans="5:8">
      <c r="E270" s="16"/>
      <c r="F270" s="17"/>
      <c r="G270" s="253"/>
      <c r="H270" s="18"/>
    </row>
    <row r="271" spans="5:8">
      <c r="E271" s="16"/>
      <c r="F271" s="17"/>
      <c r="G271" s="253"/>
      <c r="H271" s="18"/>
    </row>
    <row r="272" spans="5:8">
      <c r="E272" s="16"/>
      <c r="F272" s="17"/>
      <c r="G272" s="253"/>
      <c r="H272" s="18"/>
    </row>
    <row r="273" spans="5:8">
      <c r="E273" s="16"/>
      <c r="F273" s="17"/>
      <c r="G273" s="253"/>
      <c r="H273" s="18"/>
    </row>
    <row r="274" spans="5:8">
      <c r="E274" s="16"/>
      <c r="F274" s="17"/>
      <c r="G274" s="253"/>
      <c r="H274" s="18"/>
    </row>
    <row r="275" spans="5:8">
      <c r="E275" s="16"/>
      <c r="F275" s="17"/>
      <c r="G275" s="253"/>
      <c r="H275" s="18"/>
    </row>
    <row r="276" spans="5:8">
      <c r="E276" s="16"/>
      <c r="F276" s="17"/>
      <c r="G276" s="253"/>
      <c r="H276" s="18"/>
    </row>
    <row r="277" spans="5:8">
      <c r="E277" s="16"/>
      <c r="F277" s="17"/>
      <c r="G277" s="253"/>
      <c r="H277" s="18"/>
    </row>
    <row r="278" spans="5:8">
      <c r="E278" s="16"/>
      <c r="F278" s="17"/>
      <c r="G278" s="253"/>
      <c r="H278" s="18"/>
    </row>
    <row r="279" spans="5:8">
      <c r="E279" s="16"/>
      <c r="F279" s="17"/>
      <c r="G279" s="253"/>
      <c r="H279" s="18"/>
    </row>
    <row r="280" spans="5:8">
      <c r="E280" s="16"/>
      <c r="F280" s="17"/>
      <c r="G280" s="253"/>
      <c r="H280" s="18"/>
    </row>
    <row r="281" spans="5:8">
      <c r="E281" s="16"/>
      <c r="F281" s="17"/>
      <c r="G281" s="253"/>
      <c r="H281" s="18"/>
    </row>
    <row r="282" spans="5:8">
      <c r="E282" s="16"/>
      <c r="F282" s="17"/>
      <c r="G282" s="253"/>
      <c r="H282" s="18"/>
    </row>
    <row r="283" spans="5:8">
      <c r="E283" s="16"/>
      <c r="F283" s="17"/>
      <c r="G283" s="253"/>
      <c r="H283" s="18"/>
    </row>
    <row r="284" spans="5:8">
      <c r="E284" s="16"/>
      <c r="F284" s="17"/>
      <c r="G284" s="253"/>
      <c r="H284" s="18"/>
    </row>
    <row r="285" spans="5:8">
      <c r="E285" s="16"/>
      <c r="F285" s="17"/>
      <c r="G285" s="253"/>
      <c r="H285" s="18"/>
    </row>
    <row r="286" spans="5:8">
      <c r="E286" s="16"/>
      <c r="F286" s="17"/>
      <c r="G286" s="253"/>
      <c r="H286" s="18"/>
    </row>
    <row r="287" spans="5:8">
      <c r="E287" s="16"/>
      <c r="F287" s="17"/>
      <c r="G287" s="253"/>
      <c r="H287" s="18"/>
    </row>
    <row r="288" spans="5:8">
      <c r="E288" s="16"/>
      <c r="F288" s="17"/>
      <c r="G288" s="253"/>
      <c r="H288" s="18"/>
    </row>
    <row r="289" spans="5:8">
      <c r="E289" s="16"/>
      <c r="F289" s="17"/>
      <c r="G289" s="253"/>
      <c r="H289" s="18"/>
    </row>
    <row r="290" spans="5:8">
      <c r="E290" s="16"/>
      <c r="F290" s="17"/>
      <c r="G290" s="253"/>
      <c r="H290" s="18"/>
    </row>
    <row r="291" spans="5:8">
      <c r="E291" s="16"/>
      <c r="F291" s="17"/>
      <c r="G291" s="253"/>
      <c r="H291" s="18"/>
    </row>
    <row r="292" spans="5:8">
      <c r="E292" s="16"/>
      <c r="F292" s="17"/>
      <c r="G292" s="253"/>
      <c r="H292" s="18"/>
    </row>
    <row r="293" spans="5:8">
      <c r="E293" s="16"/>
      <c r="F293" s="17"/>
      <c r="G293" s="253"/>
      <c r="H293" s="18"/>
    </row>
    <row r="294" spans="5:8">
      <c r="E294" s="16"/>
      <c r="F294" s="17"/>
      <c r="G294" s="253"/>
      <c r="H294" s="18"/>
    </row>
    <row r="295" spans="5:8">
      <c r="E295" s="16"/>
      <c r="F295" s="17"/>
      <c r="G295" s="253"/>
      <c r="H295" s="18"/>
    </row>
    <row r="296" spans="5:8">
      <c r="E296" s="16"/>
      <c r="F296" s="17"/>
      <c r="G296" s="253"/>
      <c r="H296" s="18"/>
    </row>
    <row r="297" spans="5:8">
      <c r="E297" s="16"/>
      <c r="F297" s="17"/>
      <c r="G297" s="253"/>
      <c r="H297" s="18"/>
    </row>
    <row r="298" spans="5:8">
      <c r="E298" s="16"/>
      <c r="F298" s="17"/>
      <c r="G298" s="253"/>
      <c r="H298" s="18"/>
    </row>
    <row r="299" spans="5:8">
      <c r="E299" s="16"/>
      <c r="F299" s="17"/>
      <c r="G299" s="253"/>
      <c r="H299" s="18"/>
    </row>
    <row r="300" spans="5:8">
      <c r="E300" s="16"/>
      <c r="F300" s="17"/>
      <c r="G300" s="253"/>
      <c r="H300" s="18"/>
    </row>
    <row r="301" spans="5:8">
      <c r="E301" s="16"/>
      <c r="F301" s="17"/>
      <c r="G301" s="253"/>
      <c r="H301" s="18"/>
    </row>
    <row r="302" spans="5:8">
      <c r="E302" s="16"/>
      <c r="F302" s="17"/>
      <c r="G302" s="253"/>
      <c r="H302" s="18"/>
    </row>
    <row r="303" spans="5:8">
      <c r="E303" s="16"/>
      <c r="F303" s="17"/>
      <c r="G303" s="253"/>
      <c r="H303" s="18"/>
    </row>
    <row r="304" spans="5:8">
      <c r="E304" s="16"/>
      <c r="F304" s="17"/>
      <c r="G304" s="253"/>
      <c r="H304" s="18"/>
    </row>
    <row r="305" spans="5:8">
      <c r="E305" s="16"/>
      <c r="F305" s="17"/>
      <c r="G305" s="253"/>
      <c r="H305" s="18"/>
    </row>
    <row r="306" spans="5:8">
      <c r="E306" s="16"/>
      <c r="F306" s="17"/>
      <c r="G306" s="253"/>
      <c r="H306" s="18"/>
    </row>
    <row r="307" spans="5:8">
      <c r="E307" s="16"/>
      <c r="F307" s="17"/>
      <c r="G307" s="253"/>
      <c r="H307" s="18"/>
    </row>
    <row r="308" spans="5:8">
      <c r="E308" s="16"/>
      <c r="F308" s="17"/>
      <c r="G308" s="253"/>
      <c r="H308" s="18"/>
    </row>
    <row r="309" spans="5:8">
      <c r="E309" s="16"/>
      <c r="F309" s="17"/>
      <c r="G309" s="253"/>
      <c r="H309" s="18"/>
    </row>
    <row r="310" spans="5:8">
      <c r="E310" s="16"/>
      <c r="F310" s="17"/>
      <c r="G310" s="253"/>
      <c r="H310" s="18"/>
    </row>
    <row r="311" spans="5:8">
      <c r="E311" s="16"/>
      <c r="F311" s="17"/>
      <c r="G311" s="253"/>
      <c r="H311" s="18"/>
    </row>
    <row r="312" spans="5:8">
      <c r="E312" s="16"/>
      <c r="F312" s="17"/>
      <c r="G312" s="253"/>
      <c r="H312" s="18"/>
    </row>
    <row r="313" spans="5:8">
      <c r="E313" s="16"/>
      <c r="F313" s="17"/>
      <c r="G313" s="253"/>
      <c r="H313" s="18"/>
    </row>
    <row r="314" spans="5:8">
      <c r="E314" s="16"/>
      <c r="F314" s="17"/>
      <c r="G314" s="253"/>
      <c r="H314" s="18"/>
    </row>
    <row r="315" spans="5:8">
      <c r="E315" s="16"/>
      <c r="F315" s="17"/>
      <c r="G315" s="253"/>
      <c r="H315" s="18"/>
    </row>
    <row r="316" spans="5:8">
      <c r="E316" s="16"/>
      <c r="F316" s="17"/>
      <c r="G316" s="253"/>
      <c r="H316" s="18"/>
    </row>
    <row r="317" spans="5:8">
      <c r="E317" s="16"/>
      <c r="F317" s="17"/>
      <c r="G317" s="253"/>
      <c r="H317" s="18"/>
    </row>
    <row r="318" spans="5:8">
      <c r="E318" s="16"/>
      <c r="F318" s="17"/>
      <c r="G318" s="253"/>
      <c r="H318" s="18"/>
    </row>
    <row r="319" spans="5:8">
      <c r="E319" s="16"/>
      <c r="F319" s="17"/>
      <c r="G319" s="253"/>
      <c r="H319" s="18"/>
    </row>
    <row r="320" spans="5:8">
      <c r="E320" s="16"/>
      <c r="F320" s="17"/>
      <c r="G320" s="253"/>
      <c r="H320" s="18"/>
    </row>
    <row r="321" spans="5:8">
      <c r="E321" s="16"/>
      <c r="F321" s="17"/>
      <c r="G321" s="253"/>
      <c r="H321" s="18"/>
    </row>
    <row r="322" spans="5:8">
      <c r="E322" s="16"/>
      <c r="F322" s="17"/>
      <c r="G322" s="253"/>
      <c r="H322" s="18"/>
    </row>
    <row r="323" spans="5:8">
      <c r="E323" s="16"/>
      <c r="F323" s="17"/>
      <c r="G323" s="253"/>
      <c r="H323" s="18"/>
    </row>
    <row r="324" spans="5:8">
      <c r="E324" s="16"/>
      <c r="F324" s="17"/>
      <c r="G324" s="253"/>
      <c r="H324" s="18"/>
    </row>
    <row r="325" spans="5:8">
      <c r="E325" s="16"/>
      <c r="F325" s="17"/>
      <c r="G325" s="253"/>
      <c r="H325" s="18"/>
    </row>
    <row r="326" spans="5:8">
      <c r="E326" s="16"/>
      <c r="F326" s="17"/>
      <c r="G326" s="253"/>
      <c r="H326" s="18"/>
    </row>
    <row r="327" spans="5:8">
      <c r="E327" s="16"/>
      <c r="F327" s="17"/>
      <c r="G327" s="253"/>
      <c r="H327" s="18"/>
    </row>
    <row r="328" spans="5:8">
      <c r="E328" s="16"/>
      <c r="F328" s="17"/>
      <c r="G328" s="253"/>
      <c r="H328" s="18"/>
    </row>
    <row r="329" spans="5:8">
      <c r="E329" s="16"/>
      <c r="F329" s="17"/>
      <c r="G329" s="253"/>
      <c r="H329" s="18"/>
    </row>
    <row r="330" spans="5:8">
      <c r="E330" s="16"/>
      <c r="F330" s="17"/>
      <c r="G330" s="253"/>
      <c r="H330" s="18"/>
    </row>
    <row r="331" spans="5:8">
      <c r="E331" s="16"/>
      <c r="F331" s="17"/>
      <c r="G331" s="253"/>
      <c r="H331" s="18"/>
    </row>
    <row r="332" spans="5:8">
      <c r="E332" s="16"/>
      <c r="F332" s="17"/>
      <c r="G332" s="253"/>
      <c r="H332" s="18"/>
    </row>
    <row r="333" spans="5:8">
      <c r="E333" s="16"/>
      <c r="F333" s="17"/>
      <c r="G333" s="253"/>
      <c r="H333" s="18"/>
    </row>
    <row r="334" spans="5:8">
      <c r="E334" s="16"/>
      <c r="F334" s="17"/>
      <c r="G334" s="253"/>
      <c r="H334" s="18"/>
    </row>
    <row r="335" spans="5:8">
      <c r="E335" s="16"/>
      <c r="F335" s="17"/>
      <c r="G335" s="253"/>
      <c r="H335" s="18"/>
    </row>
    <row r="336" spans="5:8">
      <c r="E336" s="16"/>
      <c r="F336" s="17"/>
      <c r="G336" s="253"/>
      <c r="H336" s="18"/>
    </row>
    <row r="337" spans="5:8">
      <c r="E337" s="16"/>
      <c r="F337" s="17"/>
      <c r="G337" s="253"/>
      <c r="H337" s="18"/>
    </row>
    <row r="338" spans="5:8">
      <c r="E338" s="16"/>
      <c r="F338" s="17"/>
      <c r="G338" s="253"/>
      <c r="H338" s="18"/>
    </row>
    <row r="339" spans="5:8">
      <c r="E339" s="16"/>
      <c r="F339" s="17"/>
      <c r="G339" s="253"/>
      <c r="H339" s="18"/>
    </row>
    <row r="340" spans="5:8">
      <c r="E340" s="16"/>
      <c r="F340" s="17"/>
      <c r="G340" s="253"/>
      <c r="H340" s="18"/>
    </row>
    <row r="341" spans="5:8">
      <c r="E341" s="16"/>
      <c r="F341" s="17"/>
      <c r="G341" s="253"/>
      <c r="H341" s="18"/>
    </row>
    <row r="342" spans="5:8">
      <c r="E342" s="16"/>
      <c r="F342" s="17"/>
      <c r="G342" s="253"/>
      <c r="H342" s="18"/>
    </row>
    <row r="343" spans="5:8">
      <c r="E343" s="16"/>
      <c r="F343" s="17"/>
      <c r="G343" s="253"/>
      <c r="H343" s="18"/>
    </row>
    <row r="344" spans="5:8">
      <c r="E344" s="16"/>
      <c r="F344" s="17"/>
      <c r="G344" s="253"/>
      <c r="H344" s="18"/>
    </row>
    <row r="345" spans="5:8">
      <c r="E345" s="16"/>
      <c r="F345" s="17"/>
      <c r="G345" s="253"/>
      <c r="H345" s="18"/>
    </row>
    <row r="346" spans="5:8">
      <c r="E346" s="16"/>
      <c r="F346" s="17"/>
      <c r="G346" s="253"/>
      <c r="H346" s="18"/>
    </row>
    <row r="347" spans="5:8">
      <c r="E347" s="16"/>
      <c r="F347" s="17"/>
      <c r="G347" s="253"/>
      <c r="H347" s="18"/>
    </row>
    <row r="348" spans="5:8">
      <c r="E348" s="16"/>
      <c r="F348" s="17"/>
      <c r="G348" s="253"/>
      <c r="H348" s="18"/>
    </row>
    <row r="349" spans="5:8">
      <c r="E349" s="16"/>
      <c r="F349" s="17"/>
      <c r="G349" s="253"/>
      <c r="H349" s="18"/>
    </row>
    <row r="350" spans="5:8">
      <c r="E350" s="16"/>
      <c r="F350" s="17"/>
      <c r="G350" s="253"/>
      <c r="H350" s="18"/>
    </row>
    <row r="351" spans="5:8">
      <c r="E351" s="16"/>
      <c r="F351" s="17"/>
      <c r="G351" s="253"/>
      <c r="H351" s="18"/>
    </row>
    <row r="352" spans="5:8">
      <c r="E352" s="16"/>
      <c r="F352" s="17"/>
      <c r="G352" s="253"/>
      <c r="H352" s="18"/>
    </row>
    <row r="353" spans="5:8">
      <c r="E353" s="16"/>
      <c r="F353" s="17"/>
      <c r="G353" s="253"/>
      <c r="H353" s="18"/>
    </row>
    <row r="354" spans="5:8">
      <c r="E354" s="16"/>
      <c r="F354" s="17"/>
      <c r="G354" s="253"/>
      <c r="H354" s="18"/>
    </row>
    <row r="355" spans="5:8">
      <c r="E355" s="16"/>
      <c r="F355" s="17"/>
      <c r="G355" s="253"/>
      <c r="H355" s="18"/>
    </row>
    <row r="356" spans="5:8">
      <c r="E356" s="16"/>
      <c r="F356" s="17"/>
      <c r="G356" s="253"/>
      <c r="H356" s="18"/>
    </row>
    <row r="357" spans="5:8">
      <c r="E357" s="16"/>
      <c r="F357" s="17"/>
      <c r="G357" s="253"/>
      <c r="H357" s="18"/>
    </row>
    <row r="358" spans="5:8">
      <c r="E358" s="16"/>
      <c r="F358" s="17"/>
      <c r="G358" s="253"/>
      <c r="H358" s="18"/>
    </row>
    <row r="359" spans="5:8">
      <c r="E359" s="16"/>
      <c r="F359" s="17"/>
      <c r="G359" s="253"/>
      <c r="H359" s="18"/>
    </row>
    <row r="360" spans="5:8">
      <c r="E360" s="16"/>
      <c r="F360" s="17"/>
      <c r="G360" s="253"/>
      <c r="H360" s="18"/>
    </row>
    <row r="361" spans="5:8">
      <c r="E361" s="16"/>
      <c r="F361" s="17"/>
      <c r="G361" s="253"/>
      <c r="H361" s="18"/>
    </row>
    <row r="362" spans="5:8">
      <c r="E362" s="16"/>
      <c r="F362" s="17"/>
      <c r="G362" s="253"/>
      <c r="H362" s="18"/>
    </row>
    <row r="363" spans="5:8">
      <c r="E363" s="16"/>
      <c r="F363" s="17"/>
      <c r="G363" s="253"/>
      <c r="H363" s="18"/>
    </row>
    <row r="364" spans="5:8">
      <c r="E364" s="16"/>
      <c r="F364" s="17"/>
      <c r="G364" s="253"/>
      <c r="H364" s="18"/>
    </row>
    <row r="365" spans="5:8">
      <c r="E365" s="16"/>
      <c r="F365" s="17"/>
      <c r="G365" s="253"/>
      <c r="H365" s="18"/>
    </row>
    <row r="366" spans="5:8">
      <c r="E366" s="16"/>
      <c r="F366" s="17"/>
      <c r="G366" s="253"/>
      <c r="H366" s="18"/>
    </row>
    <row r="367" spans="5:8">
      <c r="E367" s="16"/>
      <c r="F367" s="17"/>
      <c r="G367" s="253"/>
      <c r="H367" s="18"/>
    </row>
    <row r="368" spans="5:8">
      <c r="E368" s="16"/>
      <c r="F368" s="17"/>
      <c r="G368" s="253"/>
      <c r="H368" s="18"/>
    </row>
    <row r="369" spans="5:8">
      <c r="E369" s="16"/>
      <c r="F369" s="17"/>
      <c r="G369" s="253"/>
      <c r="H369" s="18"/>
    </row>
    <row r="370" spans="5:8">
      <c r="E370" s="16"/>
      <c r="F370" s="17"/>
      <c r="G370" s="253"/>
      <c r="H370" s="18"/>
    </row>
    <row r="371" spans="5:8">
      <c r="E371" s="16"/>
      <c r="F371" s="17"/>
      <c r="G371" s="253"/>
      <c r="H371" s="18"/>
    </row>
    <row r="372" spans="5:8">
      <c r="E372" s="16"/>
      <c r="F372" s="17"/>
      <c r="G372" s="253"/>
      <c r="H372" s="18"/>
    </row>
    <row r="373" spans="5:8">
      <c r="E373" s="16"/>
      <c r="F373" s="17"/>
      <c r="G373" s="253"/>
      <c r="H373" s="18"/>
    </row>
    <row r="374" spans="5:8">
      <c r="E374" s="16"/>
      <c r="F374" s="17"/>
      <c r="G374" s="253"/>
      <c r="H374" s="18"/>
    </row>
    <row r="375" spans="5:8">
      <c r="E375" s="16"/>
      <c r="F375" s="17"/>
      <c r="G375" s="253"/>
      <c r="H375" s="18"/>
    </row>
    <row r="376" spans="5:8">
      <c r="E376" s="16"/>
      <c r="F376" s="17"/>
      <c r="G376" s="253"/>
      <c r="H376" s="18"/>
    </row>
    <row r="377" spans="5:8">
      <c r="E377" s="16"/>
      <c r="F377" s="17"/>
      <c r="G377" s="253"/>
      <c r="H377" s="18"/>
    </row>
    <row r="378" spans="5:8">
      <c r="E378" s="16"/>
      <c r="F378" s="17"/>
      <c r="G378" s="253"/>
      <c r="H378" s="18"/>
    </row>
    <row r="379" spans="5:8">
      <c r="E379" s="16"/>
      <c r="F379" s="17"/>
      <c r="G379" s="253"/>
      <c r="H379" s="18"/>
    </row>
    <row r="380" spans="5:8">
      <c r="E380" s="16"/>
      <c r="F380" s="17"/>
      <c r="G380" s="253"/>
      <c r="H380" s="18"/>
    </row>
    <row r="381" spans="5:8">
      <c r="E381" s="16"/>
      <c r="F381" s="17"/>
      <c r="G381" s="253"/>
      <c r="H381" s="18"/>
    </row>
    <row r="382" spans="5:8">
      <c r="E382" s="16"/>
      <c r="F382" s="17"/>
      <c r="G382" s="253"/>
      <c r="H382" s="18"/>
    </row>
    <row r="383" spans="5:8">
      <c r="E383" s="16"/>
      <c r="F383" s="17"/>
      <c r="G383" s="253"/>
      <c r="H383" s="18"/>
    </row>
    <row r="384" spans="5:8">
      <c r="E384" s="16"/>
      <c r="F384" s="17"/>
      <c r="G384" s="253"/>
      <c r="H384" s="18"/>
    </row>
    <row r="385" spans="5:8">
      <c r="E385" s="16"/>
      <c r="F385" s="17"/>
      <c r="G385" s="253"/>
      <c r="H385" s="18"/>
    </row>
    <row r="386" spans="5:8">
      <c r="E386" s="16"/>
      <c r="F386" s="17"/>
      <c r="G386" s="253"/>
      <c r="H386" s="18"/>
    </row>
    <row r="387" spans="5:8">
      <c r="E387" s="16"/>
      <c r="F387" s="17"/>
      <c r="G387" s="253"/>
      <c r="H387" s="18"/>
    </row>
    <row r="388" spans="5:8">
      <c r="E388" s="16"/>
      <c r="F388" s="17"/>
      <c r="G388" s="253"/>
      <c r="H388" s="18"/>
    </row>
    <row r="389" spans="5:8">
      <c r="E389" s="16"/>
      <c r="F389" s="17"/>
      <c r="G389" s="253"/>
      <c r="H389" s="18"/>
    </row>
    <row r="390" spans="5:8">
      <c r="E390" s="16"/>
      <c r="F390" s="17"/>
      <c r="G390" s="253"/>
      <c r="H390" s="18"/>
    </row>
    <row r="391" spans="5:8">
      <c r="E391" s="16"/>
      <c r="F391" s="17"/>
      <c r="G391" s="253"/>
      <c r="H391" s="18"/>
    </row>
    <row r="392" spans="5:8">
      <c r="E392" s="16"/>
      <c r="F392" s="17"/>
      <c r="G392" s="253"/>
      <c r="H392" s="18"/>
    </row>
    <row r="393" spans="5:8">
      <c r="E393" s="16"/>
      <c r="F393" s="17"/>
      <c r="G393" s="253"/>
      <c r="H393" s="18"/>
    </row>
    <row r="394" spans="5:8">
      <c r="E394" s="16"/>
      <c r="F394" s="17"/>
      <c r="G394" s="253"/>
      <c r="H394" s="18"/>
    </row>
    <row r="395" spans="5:8">
      <c r="E395" s="16"/>
      <c r="F395" s="17"/>
      <c r="G395" s="253"/>
      <c r="H395" s="18"/>
    </row>
    <row r="396" spans="5:8">
      <c r="E396" s="16"/>
      <c r="F396" s="17"/>
      <c r="G396" s="253"/>
      <c r="H396" s="18"/>
    </row>
    <row r="397" spans="5:8">
      <c r="E397" s="16"/>
      <c r="F397" s="17"/>
      <c r="G397" s="253"/>
      <c r="H397" s="18"/>
    </row>
    <row r="398" spans="5:8">
      <c r="E398" s="16"/>
      <c r="F398" s="17"/>
      <c r="G398" s="253"/>
      <c r="H398" s="18"/>
    </row>
    <row r="399" spans="5:8">
      <c r="E399" s="16"/>
      <c r="F399" s="17"/>
      <c r="G399" s="253"/>
      <c r="H399" s="18"/>
    </row>
    <row r="400" spans="5:8">
      <c r="E400" s="16"/>
      <c r="F400" s="17"/>
      <c r="G400" s="253"/>
      <c r="H400" s="18"/>
    </row>
    <row r="401" spans="5:8">
      <c r="E401" s="16"/>
      <c r="F401" s="17"/>
      <c r="G401" s="253"/>
      <c r="H401" s="18"/>
    </row>
    <row r="402" spans="5:8">
      <c r="E402" s="16"/>
      <c r="F402" s="17"/>
      <c r="G402" s="253"/>
      <c r="H402" s="18"/>
    </row>
    <row r="403" spans="5:8">
      <c r="E403" s="16"/>
      <c r="F403" s="17"/>
      <c r="G403" s="253"/>
      <c r="H403" s="18"/>
    </row>
    <row r="404" spans="5:8">
      <c r="E404" s="16"/>
      <c r="F404" s="17"/>
      <c r="G404" s="253"/>
      <c r="H404" s="18"/>
    </row>
    <row r="405" spans="5:8">
      <c r="E405" s="16"/>
      <c r="F405" s="17"/>
      <c r="G405" s="253"/>
      <c r="H405" s="18"/>
    </row>
    <row r="406" spans="5:8">
      <c r="E406" s="16"/>
      <c r="F406" s="17"/>
      <c r="G406" s="253"/>
      <c r="H406" s="18"/>
    </row>
    <row r="407" spans="5:8">
      <c r="E407" s="16"/>
      <c r="F407" s="17"/>
      <c r="G407" s="253"/>
      <c r="H407" s="18"/>
    </row>
    <row r="408" spans="5:8">
      <c r="E408" s="16"/>
      <c r="F408" s="17"/>
      <c r="G408" s="253"/>
      <c r="H408" s="18"/>
    </row>
    <row r="409" spans="5:8">
      <c r="E409" s="16"/>
      <c r="F409" s="17"/>
      <c r="G409" s="253"/>
      <c r="H409" s="18"/>
    </row>
    <row r="410" spans="5:8">
      <c r="E410" s="16"/>
      <c r="F410" s="17"/>
      <c r="G410" s="253"/>
      <c r="H410" s="18"/>
    </row>
    <row r="411" spans="5:8">
      <c r="E411" s="16"/>
      <c r="F411" s="17"/>
      <c r="G411" s="253"/>
      <c r="H411" s="18"/>
    </row>
    <row r="412" spans="5:8">
      <c r="E412" s="16"/>
      <c r="F412" s="17"/>
      <c r="G412" s="253"/>
      <c r="H412" s="18"/>
    </row>
    <row r="413" spans="5:8">
      <c r="E413" s="16"/>
      <c r="F413" s="17"/>
      <c r="G413" s="253"/>
      <c r="H413" s="18"/>
    </row>
    <row r="414" spans="5:8">
      <c r="E414" s="16"/>
      <c r="F414" s="17"/>
      <c r="G414" s="253"/>
      <c r="H414" s="18"/>
    </row>
    <row r="415" spans="5:8">
      <c r="E415" s="16"/>
      <c r="F415" s="17"/>
      <c r="G415" s="253"/>
      <c r="H415" s="18"/>
    </row>
    <row r="416" spans="5:8">
      <c r="E416" s="16"/>
      <c r="F416" s="17"/>
      <c r="G416" s="253"/>
      <c r="H416" s="18"/>
    </row>
    <row r="417" spans="5:8">
      <c r="E417" s="16"/>
      <c r="F417" s="17"/>
      <c r="G417" s="253"/>
      <c r="H417" s="18"/>
    </row>
    <row r="418" spans="5:8">
      <c r="E418" s="16"/>
      <c r="F418" s="17"/>
      <c r="G418" s="253"/>
      <c r="H418" s="18"/>
    </row>
    <row r="419" spans="5:8">
      <c r="E419" s="16"/>
      <c r="F419" s="17"/>
      <c r="G419" s="253"/>
      <c r="H419" s="18"/>
    </row>
    <row r="420" spans="5:8">
      <c r="E420" s="16"/>
      <c r="F420" s="17"/>
      <c r="G420" s="253"/>
      <c r="H420" s="18"/>
    </row>
    <row r="421" spans="5:8">
      <c r="E421" s="16"/>
      <c r="F421" s="17"/>
      <c r="G421" s="253"/>
      <c r="H421" s="18"/>
    </row>
    <row r="422" spans="5:8">
      <c r="E422" s="16"/>
      <c r="F422" s="17"/>
      <c r="G422" s="253"/>
      <c r="H422" s="18"/>
    </row>
    <row r="423" spans="5:8">
      <c r="E423" s="16"/>
      <c r="F423" s="17"/>
      <c r="G423" s="253"/>
      <c r="H423" s="18"/>
    </row>
    <row r="424" spans="5:8">
      <c r="E424" s="16"/>
      <c r="F424" s="17"/>
      <c r="G424" s="253"/>
      <c r="H424" s="18"/>
    </row>
    <row r="425" spans="5:8">
      <c r="E425" s="16"/>
      <c r="F425" s="17"/>
      <c r="G425" s="253"/>
      <c r="H425" s="18"/>
    </row>
    <row r="426" spans="5:8">
      <c r="E426" s="16"/>
      <c r="F426" s="17"/>
      <c r="G426" s="253"/>
      <c r="H426" s="18"/>
    </row>
    <row r="427" spans="5:8">
      <c r="E427" s="16"/>
      <c r="F427" s="17"/>
      <c r="G427" s="253"/>
      <c r="H427" s="18"/>
    </row>
    <row r="428" spans="5:8">
      <c r="E428" s="16"/>
      <c r="F428" s="17"/>
      <c r="G428" s="253"/>
      <c r="H428" s="18"/>
    </row>
    <row r="429" spans="5:8">
      <c r="E429" s="16"/>
      <c r="F429" s="17"/>
      <c r="G429" s="253"/>
      <c r="H429" s="18"/>
    </row>
    <row r="430" spans="5:8">
      <c r="E430" s="16"/>
      <c r="F430" s="17"/>
      <c r="G430" s="253"/>
      <c r="H430" s="18"/>
    </row>
    <row r="431" spans="5:8">
      <c r="E431" s="16"/>
      <c r="F431" s="17"/>
      <c r="G431" s="253"/>
      <c r="H431" s="18"/>
    </row>
    <row r="432" spans="5:8">
      <c r="E432" s="16"/>
      <c r="F432" s="17"/>
      <c r="G432" s="253"/>
      <c r="H432" s="18"/>
    </row>
    <row r="433" spans="5:8">
      <c r="E433" s="16"/>
      <c r="F433" s="17"/>
      <c r="G433" s="253"/>
      <c r="H433" s="18"/>
    </row>
    <row r="434" spans="5:8">
      <c r="E434" s="16"/>
      <c r="F434" s="17"/>
      <c r="G434" s="253"/>
      <c r="H434" s="18"/>
    </row>
    <row r="435" spans="5:8">
      <c r="E435" s="16"/>
      <c r="F435" s="17"/>
      <c r="G435" s="253"/>
      <c r="H435" s="18"/>
    </row>
    <row r="436" spans="5:8">
      <c r="E436" s="16"/>
      <c r="F436" s="17"/>
      <c r="G436" s="253"/>
      <c r="H436" s="18"/>
    </row>
    <row r="437" spans="5:8">
      <c r="E437" s="16"/>
      <c r="F437" s="17"/>
      <c r="G437" s="253"/>
      <c r="H437" s="18"/>
    </row>
    <row r="438" spans="5:8">
      <c r="E438" s="16"/>
      <c r="F438" s="17"/>
      <c r="G438" s="253"/>
      <c r="H438" s="18"/>
    </row>
    <row r="439" spans="5:8">
      <c r="E439" s="16"/>
      <c r="F439" s="17"/>
      <c r="G439" s="253"/>
      <c r="H439" s="18"/>
    </row>
    <row r="440" spans="5:8">
      <c r="E440" s="16"/>
      <c r="F440" s="17"/>
      <c r="G440" s="253"/>
      <c r="H440" s="18"/>
    </row>
    <row r="441" spans="5:8">
      <c r="E441" s="16"/>
      <c r="F441" s="17"/>
      <c r="G441" s="253"/>
      <c r="H441" s="18"/>
    </row>
    <row r="442" spans="5:8">
      <c r="E442" s="16"/>
      <c r="F442" s="17"/>
      <c r="G442" s="253"/>
      <c r="H442" s="18"/>
    </row>
    <row r="443" spans="5:8">
      <c r="E443" s="16"/>
      <c r="F443" s="17"/>
      <c r="G443" s="253"/>
      <c r="H443" s="18"/>
    </row>
    <row r="444" spans="5:8">
      <c r="E444" s="16"/>
      <c r="F444" s="17"/>
      <c r="G444" s="253"/>
      <c r="H444" s="18"/>
    </row>
    <row r="445" spans="5:8">
      <c r="E445" s="16"/>
      <c r="F445" s="17"/>
      <c r="G445" s="253"/>
      <c r="H445" s="18"/>
    </row>
    <row r="446" spans="5:8">
      <c r="E446" s="16"/>
      <c r="F446" s="17"/>
      <c r="G446" s="253"/>
      <c r="H446" s="18"/>
    </row>
    <row r="447" spans="5:8">
      <c r="E447" s="16"/>
      <c r="F447" s="17"/>
      <c r="G447" s="253"/>
      <c r="H447" s="18"/>
    </row>
    <row r="448" spans="5:8">
      <c r="E448" s="16"/>
      <c r="F448" s="17"/>
      <c r="G448" s="253"/>
      <c r="H448" s="18"/>
    </row>
    <row r="449" spans="5:8">
      <c r="E449" s="16"/>
      <c r="F449" s="17"/>
      <c r="G449" s="253"/>
      <c r="H449" s="18"/>
    </row>
    <row r="450" spans="5:8">
      <c r="E450" s="16"/>
      <c r="F450" s="17"/>
      <c r="G450" s="253"/>
      <c r="H450" s="18"/>
    </row>
    <row r="451" spans="5:8">
      <c r="E451" s="16"/>
      <c r="F451" s="17"/>
      <c r="G451" s="253"/>
      <c r="H451" s="18"/>
    </row>
    <row r="452" spans="5:8">
      <c r="E452" s="16"/>
      <c r="F452" s="17"/>
      <c r="G452" s="253"/>
      <c r="H452" s="18"/>
    </row>
    <row r="453" spans="5:8">
      <c r="E453" s="16"/>
      <c r="F453" s="17"/>
      <c r="G453" s="253"/>
      <c r="H453" s="18"/>
    </row>
    <row r="454" spans="5:8">
      <c r="E454" s="16"/>
      <c r="F454" s="17"/>
      <c r="G454" s="253"/>
      <c r="H454" s="18"/>
    </row>
    <row r="455" spans="5:8">
      <c r="E455" s="16"/>
      <c r="F455" s="17"/>
      <c r="G455" s="253"/>
      <c r="H455" s="18"/>
    </row>
    <row r="456" spans="5:8">
      <c r="E456" s="16"/>
      <c r="F456" s="17"/>
      <c r="G456" s="253"/>
      <c r="H456" s="18"/>
    </row>
    <row r="457" spans="5:8">
      <c r="E457" s="16"/>
      <c r="F457" s="17"/>
      <c r="G457" s="253"/>
      <c r="H457" s="18"/>
    </row>
    <row r="458" spans="5:8">
      <c r="E458" s="16"/>
      <c r="F458" s="17"/>
      <c r="G458" s="253"/>
      <c r="H458" s="18"/>
    </row>
    <row r="459" spans="5:8">
      <c r="E459" s="16"/>
      <c r="F459" s="17"/>
      <c r="G459" s="253"/>
      <c r="H459" s="18"/>
    </row>
    <row r="460" spans="5:8">
      <c r="E460" s="16"/>
      <c r="F460" s="17"/>
      <c r="G460" s="253"/>
      <c r="H460" s="18"/>
    </row>
    <row r="461" spans="5:8">
      <c r="E461" s="16"/>
      <c r="F461" s="17"/>
      <c r="G461" s="253"/>
      <c r="H461" s="18"/>
    </row>
    <row r="462" spans="5:8">
      <c r="E462" s="16"/>
      <c r="F462" s="17"/>
      <c r="G462" s="253"/>
      <c r="H462" s="18"/>
    </row>
    <row r="463" spans="5:8">
      <c r="E463" s="16"/>
      <c r="F463" s="17"/>
      <c r="G463" s="253"/>
      <c r="H463" s="18"/>
    </row>
    <row r="464" spans="5:8">
      <c r="E464" s="16"/>
      <c r="F464" s="17"/>
      <c r="G464" s="253"/>
      <c r="H464" s="18"/>
    </row>
    <row r="465" spans="5:8">
      <c r="E465" s="16"/>
      <c r="F465" s="17"/>
      <c r="G465" s="253"/>
      <c r="H465" s="18"/>
    </row>
    <row r="466" spans="5:8">
      <c r="E466" s="16"/>
      <c r="F466" s="17"/>
      <c r="G466" s="253"/>
      <c r="H466" s="18"/>
    </row>
    <row r="467" spans="5:8">
      <c r="E467" s="16"/>
      <c r="F467" s="17"/>
      <c r="G467" s="253"/>
      <c r="H467" s="18"/>
    </row>
    <row r="468" spans="5:8">
      <c r="E468" s="16"/>
      <c r="F468" s="17"/>
      <c r="G468" s="253"/>
      <c r="H468" s="18"/>
    </row>
    <row r="469" spans="5:8">
      <c r="E469" s="16"/>
      <c r="F469" s="17"/>
      <c r="G469" s="253"/>
      <c r="H469" s="18"/>
    </row>
    <row r="470" spans="5:8">
      <c r="E470" s="16"/>
      <c r="F470" s="17"/>
      <c r="G470" s="253"/>
      <c r="H470" s="18"/>
    </row>
    <row r="471" spans="5:8">
      <c r="E471" s="16"/>
      <c r="F471" s="17"/>
      <c r="G471" s="253"/>
      <c r="H471" s="18"/>
    </row>
    <row r="472" spans="5:8">
      <c r="E472" s="16"/>
      <c r="F472" s="17"/>
      <c r="G472" s="253"/>
      <c r="H472" s="18"/>
    </row>
    <row r="473" spans="5:8">
      <c r="E473" s="16"/>
      <c r="F473" s="17"/>
      <c r="G473" s="253"/>
      <c r="H473" s="18"/>
    </row>
    <row r="474" spans="5:8">
      <c r="E474" s="16"/>
      <c r="F474" s="17"/>
      <c r="G474" s="253"/>
      <c r="H474" s="18"/>
    </row>
    <row r="475" spans="5:8">
      <c r="E475" s="16"/>
      <c r="F475" s="17"/>
      <c r="G475" s="253"/>
      <c r="H475" s="18"/>
    </row>
    <row r="476" spans="5:8">
      <c r="E476" s="16"/>
      <c r="F476" s="17"/>
      <c r="G476" s="253"/>
      <c r="H476" s="18"/>
    </row>
    <row r="477" spans="5:8">
      <c r="E477" s="16"/>
      <c r="F477" s="17"/>
      <c r="G477" s="253"/>
      <c r="H477" s="18"/>
    </row>
    <row r="478" spans="5:8">
      <c r="E478" s="16"/>
      <c r="F478" s="17"/>
      <c r="G478" s="253"/>
      <c r="H478" s="18"/>
    </row>
    <row r="479" spans="5:8">
      <c r="E479" s="16"/>
      <c r="F479" s="17"/>
      <c r="G479" s="253"/>
      <c r="H479" s="18"/>
    </row>
    <row r="480" spans="5:8">
      <c r="E480" s="16"/>
      <c r="F480" s="17"/>
      <c r="G480" s="253"/>
      <c r="H480" s="18"/>
    </row>
    <row r="481" spans="5:8">
      <c r="E481" s="16"/>
      <c r="F481" s="17"/>
      <c r="G481" s="253"/>
      <c r="H481" s="18"/>
    </row>
    <row r="482" spans="5:8">
      <c r="E482" s="16"/>
      <c r="F482" s="17"/>
      <c r="G482" s="253"/>
      <c r="H482" s="18"/>
    </row>
    <row r="483" spans="5:8">
      <c r="E483" s="16"/>
      <c r="F483" s="17"/>
      <c r="G483" s="253"/>
      <c r="H483" s="18"/>
    </row>
    <row r="484" spans="5:8">
      <c r="E484" s="16"/>
      <c r="F484" s="17"/>
      <c r="G484" s="253"/>
      <c r="H484" s="18"/>
    </row>
    <row r="485" spans="5:8">
      <c r="E485" s="16"/>
      <c r="F485" s="17"/>
      <c r="G485" s="253"/>
      <c r="H485" s="18"/>
    </row>
    <row r="486" spans="5:8">
      <c r="E486" s="16"/>
      <c r="F486" s="17"/>
      <c r="G486" s="253"/>
      <c r="H486" s="18"/>
    </row>
    <row r="487" spans="5:8">
      <c r="E487" s="16"/>
      <c r="F487" s="17"/>
      <c r="G487" s="253"/>
      <c r="H487" s="18"/>
    </row>
    <row r="488" spans="5:8">
      <c r="E488" s="16"/>
      <c r="F488" s="17"/>
      <c r="G488" s="253"/>
      <c r="H488" s="18"/>
    </row>
    <row r="489" spans="5:8">
      <c r="E489" s="16"/>
      <c r="F489" s="17"/>
      <c r="G489" s="253"/>
      <c r="H489" s="18"/>
    </row>
    <row r="490" spans="5:8">
      <c r="E490" s="16"/>
      <c r="F490" s="17"/>
      <c r="G490" s="253"/>
      <c r="H490" s="18"/>
    </row>
    <row r="491" spans="5:8">
      <c r="E491" s="16"/>
      <c r="F491" s="17"/>
      <c r="G491" s="253"/>
      <c r="H491" s="18"/>
    </row>
    <row r="492" spans="5:8">
      <c r="E492" s="16"/>
      <c r="F492" s="17"/>
      <c r="G492" s="253"/>
      <c r="H492" s="18"/>
    </row>
    <row r="493" spans="5:8">
      <c r="E493" s="16"/>
      <c r="F493" s="17"/>
      <c r="G493" s="253"/>
      <c r="H493" s="18"/>
    </row>
    <row r="494" spans="5:8">
      <c r="E494" s="16"/>
      <c r="F494" s="17"/>
      <c r="G494" s="253"/>
      <c r="H494" s="18"/>
    </row>
    <row r="495" spans="5:8">
      <c r="E495" s="16"/>
      <c r="F495" s="17"/>
      <c r="G495" s="253"/>
      <c r="H495" s="18"/>
    </row>
    <row r="496" spans="5:8">
      <c r="E496" s="16"/>
      <c r="F496" s="17"/>
      <c r="G496" s="253"/>
      <c r="H496" s="18"/>
    </row>
    <row r="497" spans="5:8">
      <c r="E497" s="16"/>
      <c r="F497" s="17"/>
      <c r="G497" s="253"/>
      <c r="H497" s="18"/>
    </row>
    <row r="498" spans="5:8">
      <c r="E498" s="16"/>
      <c r="F498" s="17"/>
      <c r="G498" s="253"/>
      <c r="H498" s="18"/>
    </row>
    <row r="499" spans="5:8">
      <c r="E499" s="16"/>
      <c r="F499" s="17"/>
      <c r="G499" s="253"/>
      <c r="H499" s="18"/>
    </row>
    <row r="500" spans="5:8">
      <c r="E500" s="16"/>
      <c r="F500" s="17"/>
      <c r="G500" s="253"/>
      <c r="H500" s="18"/>
    </row>
    <row r="501" spans="5:8">
      <c r="E501" s="16"/>
      <c r="F501" s="17"/>
      <c r="G501" s="253"/>
      <c r="H501" s="18"/>
    </row>
    <row r="502" spans="5:8">
      <c r="E502" s="16"/>
      <c r="F502" s="17"/>
      <c r="G502" s="253"/>
      <c r="H502" s="18"/>
    </row>
    <row r="503" spans="5:8">
      <c r="E503" s="16"/>
      <c r="F503" s="17"/>
      <c r="G503" s="253"/>
      <c r="H503" s="18"/>
    </row>
    <row r="504" spans="5:8">
      <c r="E504" s="16"/>
      <c r="F504" s="17"/>
      <c r="G504" s="253"/>
      <c r="H504" s="18"/>
    </row>
    <row r="505" spans="5:8">
      <c r="E505" s="16"/>
      <c r="F505" s="17"/>
      <c r="G505" s="253"/>
      <c r="H505" s="18"/>
    </row>
    <row r="506" spans="5:8">
      <c r="E506" s="16"/>
      <c r="F506" s="17"/>
      <c r="G506" s="253"/>
      <c r="H506" s="18"/>
    </row>
    <row r="507" spans="5:8">
      <c r="E507" s="16"/>
      <c r="F507" s="17"/>
      <c r="G507" s="253"/>
      <c r="H507" s="18"/>
    </row>
    <row r="508" spans="5:8">
      <c r="E508" s="16"/>
      <c r="F508" s="17"/>
      <c r="G508" s="253"/>
      <c r="H508" s="18"/>
    </row>
    <row r="509" spans="5:8">
      <c r="E509" s="16"/>
      <c r="F509" s="17"/>
      <c r="G509" s="253"/>
      <c r="H509" s="18"/>
    </row>
    <row r="510" spans="5:8">
      <c r="E510" s="16"/>
      <c r="F510" s="17"/>
      <c r="G510" s="253"/>
      <c r="H510" s="18"/>
    </row>
    <row r="511" spans="5:8">
      <c r="E511" s="16"/>
      <c r="F511" s="17"/>
      <c r="G511" s="253"/>
      <c r="H511" s="18"/>
    </row>
    <row r="512" spans="5:8">
      <c r="E512" s="16"/>
      <c r="F512" s="17"/>
      <c r="G512" s="253"/>
      <c r="H512" s="18"/>
    </row>
    <row r="513" spans="5:8">
      <c r="E513" s="16"/>
      <c r="F513" s="17"/>
      <c r="G513" s="253"/>
      <c r="H513" s="18"/>
    </row>
    <row r="514" spans="5:8">
      <c r="E514" s="16"/>
      <c r="F514" s="17"/>
      <c r="G514" s="253"/>
      <c r="H514" s="18"/>
    </row>
    <row r="515" spans="5:8">
      <c r="E515" s="16"/>
      <c r="F515" s="17"/>
      <c r="G515" s="253"/>
      <c r="H515" s="18"/>
    </row>
    <row r="516" spans="5:8">
      <c r="E516" s="16"/>
      <c r="F516" s="17"/>
      <c r="G516" s="253"/>
      <c r="H516" s="18"/>
    </row>
    <row r="517" spans="5:8">
      <c r="E517" s="16"/>
      <c r="F517" s="17"/>
      <c r="G517" s="253"/>
      <c r="H517" s="18"/>
    </row>
    <row r="518" spans="5:8">
      <c r="E518" s="16"/>
      <c r="F518" s="17"/>
      <c r="G518" s="253"/>
      <c r="H518" s="18"/>
    </row>
    <row r="519" spans="5:8">
      <c r="E519" s="16"/>
      <c r="F519" s="17"/>
      <c r="G519" s="253"/>
      <c r="H519" s="18"/>
    </row>
    <row r="520" spans="5:8">
      <c r="E520" s="16"/>
      <c r="F520" s="17"/>
      <c r="G520" s="253"/>
      <c r="H520" s="18"/>
    </row>
    <row r="521" spans="5:8">
      <c r="E521" s="16"/>
      <c r="F521" s="17"/>
      <c r="G521" s="253"/>
      <c r="H521" s="18"/>
    </row>
    <row r="522" spans="5:8">
      <c r="E522" s="16"/>
      <c r="F522" s="17"/>
      <c r="G522" s="253"/>
      <c r="H522" s="18"/>
    </row>
    <row r="523" spans="5:8">
      <c r="E523" s="16"/>
      <c r="F523" s="17"/>
      <c r="G523" s="253"/>
      <c r="H523" s="18"/>
    </row>
    <row r="524" spans="5:8">
      <c r="E524" s="16"/>
      <c r="F524" s="17"/>
      <c r="G524" s="253"/>
      <c r="H524" s="18"/>
    </row>
    <row r="525" spans="5:8">
      <c r="E525" s="16"/>
      <c r="F525" s="17"/>
      <c r="G525" s="253"/>
      <c r="H525" s="18"/>
    </row>
    <row r="526" spans="5:8">
      <c r="E526" s="16"/>
      <c r="F526" s="17"/>
      <c r="G526" s="253"/>
      <c r="H526" s="18"/>
    </row>
    <row r="527" spans="5:8">
      <c r="E527" s="16"/>
      <c r="F527" s="17"/>
      <c r="G527" s="253"/>
      <c r="H527" s="18"/>
    </row>
    <row r="528" spans="5:8">
      <c r="E528" s="16"/>
      <c r="F528" s="17"/>
      <c r="G528" s="253"/>
      <c r="H528" s="18"/>
    </row>
    <row r="529" spans="5:8">
      <c r="E529" s="16"/>
      <c r="F529" s="17"/>
      <c r="G529" s="253"/>
      <c r="H529" s="18"/>
    </row>
    <row r="530" spans="5:8">
      <c r="E530" s="16"/>
      <c r="F530" s="17"/>
      <c r="G530" s="253"/>
      <c r="H530" s="18"/>
    </row>
    <row r="531" spans="5:8">
      <c r="E531" s="16"/>
      <c r="F531" s="17"/>
      <c r="G531" s="253"/>
      <c r="H531" s="18"/>
    </row>
    <row r="532" spans="5:8">
      <c r="E532" s="16"/>
      <c r="F532" s="17"/>
      <c r="G532" s="253"/>
      <c r="H532" s="18"/>
    </row>
    <row r="533" spans="5:8">
      <c r="E533" s="16"/>
      <c r="F533" s="17"/>
      <c r="G533" s="253"/>
      <c r="H533" s="18"/>
    </row>
    <row r="534" spans="5:8">
      <c r="E534" s="16"/>
      <c r="F534" s="17"/>
      <c r="G534" s="253"/>
      <c r="H534" s="18"/>
    </row>
    <row r="535" spans="5:8">
      <c r="E535" s="16"/>
      <c r="F535" s="17"/>
      <c r="G535" s="253"/>
      <c r="H535" s="18"/>
    </row>
    <row r="536" spans="5:8">
      <c r="E536" s="16"/>
      <c r="F536" s="17"/>
      <c r="G536" s="253"/>
      <c r="H536" s="18"/>
    </row>
    <row r="537" spans="5:8">
      <c r="E537" s="16"/>
      <c r="F537" s="17"/>
      <c r="G537" s="253"/>
      <c r="H537" s="18"/>
    </row>
    <row r="538" spans="5:8">
      <c r="E538" s="16"/>
      <c r="F538" s="17"/>
      <c r="G538" s="253"/>
      <c r="H538" s="18"/>
    </row>
    <row r="539" spans="5:8">
      <c r="E539" s="16"/>
      <c r="F539" s="17"/>
      <c r="G539" s="253"/>
      <c r="H539" s="18"/>
    </row>
    <row r="540" spans="5:8">
      <c r="E540" s="16"/>
      <c r="F540" s="17"/>
      <c r="G540" s="253"/>
      <c r="H540" s="18"/>
    </row>
    <row r="541" spans="5:8">
      <c r="E541" s="16"/>
      <c r="F541" s="17"/>
      <c r="G541" s="253"/>
      <c r="H541" s="18"/>
    </row>
    <row r="542" spans="5:8">
      <c r="E542" s="16"/>
      <c r="F542" s="17"/>
      <c r="G542" s="253"/>
      <c r="H542" s="18"/>
    </row>
    <row r="543" spans="5:8">
      <c r="E543" s="16"/>
      <c r="F543" s="17"/>
      <c r="G543" s="253"/>
      <c r="H543" s="18"/>
    </row>
    <row r="544" spans="5:8">
      <c r="E544" s="16"/>
      <c r="F544" s="17"/>
      <c r="G544" s="253"/>
      <c r="H544" s="18"/>
    </row>
    <row r="545" spans="5:8">
      <c r="E545" s="16"/>
      <c r="F545" s="17"/>
      <c r="G545" s="253"/>
      <c r="H545" s="18"/>
    </row>
    <row r="546" spans="5:8">
      <c r="E546" s="16"/>
      <c r="F546" s="17"/>
      <c r="G546" s="253"/>
      <c r="H546" s="18"/>
    </row>
    <row r="547" spans="5:8">
      <c r="E547" s="16"/>
      <c r="F547" s="17"/>
      <c r="G547" s="253"/>
      <c r="H547" s="18"/>
    </row>
    <row r="548" spans="5:8">
      <c r="E548" s="16"/>
      <c r="F548" s="17"/>
      <c r="G548" s="253"/>
      <c r="H548" s="18"/>
    </row>
    <row r="549" spans="5:8">
      <c r="E549" s="16"/>
      <c r="F549" s="17"/>
      <c r="G549" s="253"/>
      <c r="H549" s="18"/>
    </row>
    <row r="550" spans="5:8">
      <c r="E550" s="16"/>
      <c r="F550" s="17"/>
      <c r="G550" s="253"/>
      <c r="H550" s="18"/>
    </row>
    <row r="551" spans="5:8">
      <c r="E551" s="16"/>
      <c r="F551" s="17"/>
      <c r="G551" s="253"/>
      <c r="H551" s="18"/>
    </row>
    <row r="552" spans="5:8">
      <c r="E552" s="16"/>
      <c r="F552" s="17"/>
      <c r="G552" s="253"/>
      <c r="H552" s="18"/>
    </row>
    <row r="553" spans="5:8">
      <c r="E553" s="16"/>
      <c r="F553" s="17"/>
      <c r="G553" s="253"/>
      <c r="H553" s="18"/>
    </row>
    <row r="554" spans="5:8">
      <c r="E554" s="16"/>
      <c r="F554" s="17"/>
      <c r="G554" s="253"/>
      <c r="H554" s="18"/>
    </row>
    <row r="555" spans="5:8">
      <c r="E555" s="16"/>
      <c r="F555" s="17"/>
      <c r="G555" s="253"/>
      <c r="H555" s="18"/>
    </row>
    <row r="556" spans="5:8">
      <c r="E556" s="16"/>
      <c r="F556" s="17"/>
      <c r="G556" s="253"/>
      <c r="H556" s="18"/>
    </row>
    <row r="557" spans="5:8">
      <c r="E557" s="16"/>
      <c r="F557" s="17"/>
      <c r="G557" s="253"/>
      <c r="H557" s="18"/>
    </row>
    <row r="558" spans="5:8">
      <c r="E558" s="16"/>
      <c r="F558" s="17"/>
      <c r="G558" s="253"/>
      <c r="H558" s="18"/>
    </row>
    <row r="559" spans="5:8">
      <c r="E559" s="16"/>
      <c r="F559" s="17"/>
      <c r="G559" s="253"/>
      <c r="H559" s="18"/>
    </row>
    <row r="560" spans="5:8">
      <c r="E560" s="16"/>
      <c r="F560" s="17"/>
      <c r="G560" s="253"/>
      <c r="H560" s="18"/>
    </row>
    <row r="561" spans="5:8">
      <c r="E561" s="16"/>
      <c r="F561" s="17"/>
      <c r="G561" s="253"/>
      <c r="H561" s="18"/>
    </row>
    <row r="562" spans="5:8">
      <c r="E562" s="16"/>
      <c r="F562" s="17"/>
      <c r="G562" s="253"/>
      <c r="H562" s="18"/>
    </row>
    <row r="563" spans="5:8">
      <c r="E563" s="16"/>
      <c r="F563" s="17"/>
      <c r="G563" s="253"/>
      <c r="H563" s="18"/>
    </row>
    <row r="564" spans="5:8">
      <c r="E564" s="16"/>
      <c r="F564" s="17"/>
      <c r="G564" s="253"/>
      <c r="H564" s="18"/>
    </row>
    <row r="565" spans="5:8">
      <c r="E565" s="16"/>
      <c r="F565" s="17"/>
      <c r="G565" s="253"/>
      <c r="H565" s="18"/>
    </row>
    <row r="566" spans="5:8">
      <c r="E566" s="16"/>
      <c r="F566" s="17"/>
      <c r="G566" s="253"/>
      <c r="H566" s="18"/>
    </row>
    <row r="567" spans="5:8">
      <c r="E567" s="16"/>
      <c r="F567" s="17"/>
      <c r="G567" s="253"/>
      <c r="H567" s="18"/>
    </row>
    <row r="568" spans="5:8">
      <c r="E568" s="16"/>
      <c r="F568" s="17"/>
      <c r="G568" s="253"/>
      <c r="H568" s="18"/>
    </row>
    <row r="569" spans="5:8">
      <c r="E569" s="16"/>
      <c r="F569" s="17"/>
      <c r="G569" s="253"/>
      <c r="H569" s="18"/>
    </row>
    <row r="570" spans="5:8">
      <c r="E570" s="16"/>
      <c r="F570" s="17"/>
      <c r="G570" s="253"/>
      <c r="H570" s="18"/>
    </row>
    <row r="571" spans="5:8">
      <c r="E571" s="16"/>
      <c r="F571" s="17"/>
      <c r="G571" s="253"/>
      <c r="H571" s="18"/>
    </row>
    <row r="572" spans="5:8">
      <c r="E572" s="16"/>
      <c r="F572" s="17"/>
      <c r="G572" s="253"/>
      <c r="H572" s="18"/>
    </row>
    <row r="573" spans="5:8">
      <c r="E573" s="16"/>
      <c r="F573" s="17"/>
      <c r="G573" s="253"/>
      <c r="H573" s="18"/>
    </row>
    <row r="574" spans="5:8">
      <c r="E574" s="16"/>
      <c r="F574" s="17"/>
      <c r="G574" s="253"/>
      <c r="H574" s="18"/>
    </row>
    <row r="575" spans="5:8">
      <c r="E575" s="16"/>
      <c r="F575" s="17"/>
      <c r="G575" s="253"/>
      <c r="H575" s="18"/>
    </row>
    <row r="576" spans="5:8">
      <c r="E576" s="16"/>
      <c r="F576" s="17"/>
      <c r="G576" s="253"/>
      <c r="H576" s="18"/>
    </row>
    <row r="577" spans="5:8">
      <c r="E577" s="16"/>
      <c r="F577" s="17"/>
      <c r="G577" s="253"/>
      <c r="H577" s="18"/>
    </row>
    <row r="578" spans="5:8">
      <c r="E578" s="16"/>
      <c r="F578" s="17"/>
      <c r="G578" s="253"/>
      <c r="H578" s="18"/>
    </row>
    <row r="579" spans="5:8">
      <c r="E579" s="16"/>
      <c r="F579" s="17"/>
      <c r="G579" s="253"/>
      <c r="H579" s="18"/>
    </row>
    <row r="580" spans="5:8">
      <c r="E580" s="16"/>
      <c r="F580" s="17"/>
      <c r="G580" s="253"/>
      <c r="H580" s="18"/>
    </row>
    <row r="581" spans="5:8">
      <c r="E581" s="16"/>
      <c r="F581" s="17"/>
      <c r="G581" s="253"/>
      <c r="H581" s="18"/>
    </row>
    <row r="582" spans="5:8">
      <c r="E582" s="16"/>
      <c r="F582" s="17"/>
      <c r="G582" s="253"/>
      <c r="H582" s="18"/>
    </row>
    <row r="583" spans="5:8">
      <c r="E583" s="16"/>
      <c r="F583" s="17"/>
      <c r="G583" s="253"/>
      <c r="H583" s="18"/>
    </row>
    <row r="584" spans="5:8">
      <c r="E584" s="16"/>
      <c r="F584" s="17"/>
      <c r="G584" s="253"/>
      <c r="H584" s="18"/>
    </row>
    <row r="585" spans="5:8">
      <c r="E585" s="16"/>
      <c r="F585" s="17"/>
      <c r="G585" s="253"/>
      <c r="H585" s="18"/>
    </row>
    <row r="586" spans="5:8">
      <c r="E586" s="16"/>
      <c r="F586" s="17"/>
      <c r="G586" s="253"/>
      <c r="H586" s="18"/>
    </row>
    <row r="587" spans="5:8">
      <c r="E587" s="16"/>
      <c r="F587" s="17"/>
      <c r="G587" s="253"/>
      <c r="H587" s="18"/>
    </row>
    <row r="588" spans="5:8">
      <c r="E588" s="16"/>
      <c r="F588" s="17"/>
      <c r="G588" s="253"/>
      <c r="H588" s="18"/>
    </row>
    <row r="589" spans="5:8">
      <c r="E589" s="16"/>
      <c r="F589" s="17"/>
      <c r="G589" s="253"/>
      <c r="H589" s="18"/>
    </row>
    <row r="590" spans="5:8">
      <c r="E590" s="16"/>
      <c r="F590" s="17"/>
      <c r="G590" s="253"/>
      <c r="H590" s="18"/>
    </row>
    <row r="591" spans="5:8">
      <c r="E591" s="16"/>
      <c r="F591" s="17"/>
      <c r="G591" s="253"/>
      <c r="H591" s="18"/>
    </row>
    <row r="592" spans="5:8">
      <c r="E592" s="16"/>
      <c r="F592" s="17"/>
      <c r="G592" s="253"/>
      <c r="H592" s="18"/>
    </row>
    <row r="593" spans="5:8">
      <c r="E593" s="16"/>
      <c r="F593" s="17"/>
      <c r="G593" s="253"/>
      <c r="H593" s="18"/>
    </row>
    <row r="594" spans="5:8">
      <c r="E594" s="16"/>
      <c r="F594" s="17"/>
      <c r="G594" s="253"/>
      <c r="H594" s="18"/>
    </row>
    <row r="595" spans="5:8">
      <c r="E595" s="16"/>
      <c r="F595" s="17"/>
      <c r="G595" s="253"/>
      <c r="H595" s="18"/>
    </row>
    <row r="596" spans="5:8">
      <c r="E596" s="16"/>
      <c r="F596" s="17"/>
      <c r="G596" s="253"/>
      <c r="H596" s="18"/>
    </row>
    <row r="597" spans="5:8">
      <c r="E597" s="16"/>
      <c r="F597" s="17"/>
      <c r="G597" s="253"/>
      <c r="H597" s="18"/>
    </row>
    <row r="598" spans="5:8">
      <c r="E598" s="16"/>
      <c r="F598" s="17"/>
      <c r="G598" s="253"/>
      <c r="H598" s="18"/>
    </row>
    <row r="599" spans="5:8">
      <c r="E599" s="16"/>
      <c r="F599" s="17"/>
      <c r="G599" s="253"/>
      <c r="H599" s="18"/>
    </row>
    <row r="600" spans="5:8">
      <c r="E600" s="16"/>
      <c r="F600" s="17"/>
      <c r="G600" s="253"/>
      <c r="H600" s="18"/>
    </row>
    <row r="601" spans="5:8">
      <c r="E601" s="16"/>
      <c r="F601" s="17"/>
      <c r="G601" s="253"/>
      <c r="H601" s="18"/>
    </row>
    <row r="602" spans="5:8">
      <c r="E602" s="16"/>
      <c r="F602" s="17"/>
      <c r="G602" s="253"/>
      <c r="H602" s="18"/>
    </row>
    <row r="603" spans="5:8">
      <c r="E603" s="16"/>
      <c r="F603" s="17"/>
      <c r="G603" s="253"/>
      <c r="H603" s="18"/>
    </row>
    <row r="604" spans="5:8">
      <c r="E604" s="16"/>
      <c r="F604" s="17"/>
      <c r="G604" s="253"/>
      <c r="H604" s="18"/>
    </row>
    <row r="605" spans="5:8">
      <c r="E605" s="16"/>
      <c r="F605" s="17"/>
      <c r="G605" s="253"/>
      <c r="H605" s="18"/>
    </row>
    <row r="606" spans="5:8">
      <c r="E606" s="16"/>
      <c r="F606" s="17"/>
      <c r="G606" s="253"/>
      <c r="H606" s="18"/>
    </row>
    <row r="607" spans="5:8">
      <c r="E607" s="16"/>
      <c r="F607" s="17"/>
      <c r="G607" s="253"/>
      <c r="H607" s="18"/>
    </row>
    <row r="608" spans="5:8">
      <c r="E608" s="16"/>
      <c r="F608" s="17"/>
      <c r="G608" s="253"/>
      <c r="H608" s="18"/>
    </row>
    <row r="609" spans="5:8">
      <c r="E609" s="16"/>
      <c r="F609" s="17"/>
      <c r="G609" s="253"/>
      <c r="H609" s="18"/>
    </row>
    <row r="610" spans="5:8">
      <c r="E610" s="16"/>
      <c r="F610" s="17"/>
      <c r="G610" s="253"/>
      <c r="H610" s="18"/>
    </row>
    <row r="611" spans="5:8">
      <c r="E611" s="16"/>
      <c r="F611" s="17"/>
      <c r="G611" s="253"/>
      <c r="H611" s="18"/>
    </row>
    <row r="612" spans="5:8">
      <c r="E612" s="16"/>
      <c r="F612" s="17"/>
      <c r="G612" s="253"/>
      <c r="H612" s="18"/>
    </row>
    <row r="613" spans="5:8">
      <c r="E613" s="16"/>
      <c r="F613" s="17"/>
      <c r="G613" s="253"/>
      <c r="H613" s="18"/>
    </row>
    <row r="614" spans="5:8">
      <c r="E614" s="16"/>
      <c r="F614" s="17"/>
      <c r="G614" s="253"/>
      <c r="H614" s="18"/>
    </row>
    <row r="615" spans="5:8">
      <c r="E615" s="16"/>
      <c r="F615" s="17"/>
      <c r="G615" s="253"/>
      <c r="H615" s="18"/>
    </row>
    <row r="616" spans="5:8">
      <c r="E616" s="16"/>
      <c r="F616" s="17"/>
      <c r="G616" s="253"/>
      <c r="H616" s="18"/>
    </row>
    <row r="617" spans="5:8">
      <c r="E617" s="16"/>
      <c r="F617" s="17"/>
      <c r="G617" s="253"/>
      <c r="H617" s="18"/>
    </row>
    <row r="618" spans="5:8">
      <c r="E618" s="16"/>
      <c r="F618" s="17"/>
      <c r="G618" s="253"/>
      <c r="H618" s="18"/>
    </row>
    <row r="619" spans="5:8">
      <c r="E619" s="16"/>
      <c r="F619" s="17"/>
      <c r="G619" s="253"/>
      <c r="H619" s="18"/>
    </row>
    <row r="620" spans="5:8">
      <c r="E620" s="16"/>
      <c r="F620" s="17"/>
      <c r="G620" s="253"/>
      <c r="H620" s="18"/>
    </row>
    <row r="621" spans="5:8">
      <c r="E621" s="16"/>
      <c r="F621" s="17"/>
      <c r="G621" s="253"/>
      <c r="H621" s="18"/>
    </row>
    <row r="622" spans="5:8">
      <c r="E622" s="16"/>
      <c r="F622" s="17"/>
      <c r="G622" s="253"/>
      <c r="H622" s="18"/>
    </row>
    <row r="623" spans="5:8">
      <c r="E623" s="16"/>
      <c r="F623" s="17"/>
      <c r="G623" s="253"/>
      <c r="H623" s="18"/>
    </row>
    <row r="624" spans="5:8">
      <c r="E624" s="16"/>
      <c r="F624" s="17"/>
      <c r="G624" s="253"/>
      <c r="H624" s="18"/>
    </row>
    <row r="625" spans="5:8">
      <c r="E625" s="16"/>
      <c r="F625" s="17"/>
      <c r="G625" s="253"/>
      <c r="H625" s="18"/>
    </row>
    <row r="626" spans="5:8">
      <c r="E626" s="16"/>
      <c r="F626" s="17"/>
      <c r="G626" s="253"/>
      <c r="H626" s="18"/>
    </row>
    <row r="627" spans="5:8">
      <c r="E627" s="16"/>
      <c r="F627" s="17"/>
      <c r="G627" s="253"/>
      <c r="H627" s="18"/>
    </row>
    <row r="628" spans="5:8">
      <c r="E628" s="16"/>
      <c r="F628" s="17"/>
      <c r="G628" s="253"/>
      <c r="H628" s="18"/>
    </row>
    <row r="629" spans="5:8">
      <c r="E629" s="16"/>
      <c r="F629" s="17"/>
      <c r="G629" s="253"/>
      <c r="H629" s="18"/>
    </row>
    <row r="630" spans="5:8">
      <c r="E630" s="16"/>
      <c r="F630" s="17"/>
      <c r="G630" s="253"/>
      <c r="H630" s="18"/>
    </row>
    <row r="631" spans="5:8">
      <c r="E631" s="16"/>
      <c r="F631" s="17"/>
      <c r="G631" s="253"/>
      <c r="H631" s="18"/>
    </row>
    <row r="632" spans="5:8">
      <c r="E632" s="16"/>
      <c r="F632" s="17"/>
      <c r="G632" s="253"/>
      <c r="H632" s="18"/>
    </row>
    <row r="633" spans="5:8">
      <c r="E633" s="16"/>
      <c r="F633" s="17"/>
      <c r="G633" s="253"/>
      <c r="H633" s="18"/>
    </row>
    <row r="634" spans="5:8">
      <c r="E634" s="16"/>
      <c r="F634" s="17"/>
      <c r="G634" s="253"/>
      <c r="H634" s="18"/>
    </row>
    <row r="635" spans="5:8">
      <c r="E635" s="16"/>
      <c r="F635" s="17"/>
      <c r="G635" s="253"/>
      <c r="H635" s="18"/>
    </row>
    <row r="636" spans="5:8">
      <c r="E636" s="16"/>
      <c r="F636" s="17"/>
      <c r="G636" s="253"/>
      <c r="H636" s="18"/>
    </row>
    <row r="637" spans="5:8">
      <c r="E637" s="16"/>
      <c r="F637" s="17"/>
      <c r="G637" s="253"/>
      <c r="H637" s="18"/>
    </row>
    <row r="638" spans="5:8">
      <c r="E638" s="16"/>
      <c r="F638" s="17"/>
      <c r="G638" s="253"/>
      <c r="H638" s="18"/>
    </row>
    <row r="639" spans="5:8">
      <c r="E639" s="16"/>
      <c r="F639" s="17"/>
      <c r="G639" s="253"/>
      <c r="H639" s="18"/>
    </row>
    <row r="640" spans="5:8">
      <c r="E640" s="16"/>
      <c r="F640" s="17"/>
      <c r="G640" s="253"/>
      <c r="H640" s="18"/>
    </row>
    <row r="641" spans="5:8">
      <c r="E641" s="16"/>
      <c r="F641" s="17"/>
      <c r="G641" s="253"/>
      <c r="H641" s="18"/>
    </row>
    <row r="642" spans="5:8">
      <c r="E642" s="16"/>
      <c r="F642" s="17"/>
      <c r="G642" s="253"/>
      <c r="H642" s="18"/>
    </row>
    <row r="643" spans="5:8">
      <c r="E643" s="16"/>
      <c r="F643" s="17"/>
      <c r="G643" s="253"/>
      <c r="H643" s="18"/>
    </row>
    <row r="644" spans="5:8">
      <c r="E644" s="16"/>
      <c r="F644" s="17"/>
      <c r="G644" s="253"/>
      <c r="H644" s="18"/>
    </row>
    <row r="645" spans="5:8">
      <c r="E645" s="16"/>
      <c r="F645" s="17"/>
      <c r="G645" s="253"/>
      <c r="H645" s="18"/>
    </row>
    <row r="646" spans="5:8">
      <c r="E646" s="16"/>
      <c r="F646" s="17"/>
      <c r="G646" s="253"/>
      <c r="H646" s="18"/>
    </row>
    <row r="647" spans="5:8">
      <c r="E647" s="16"/>
      <c r="F647" s="17"/>
      <c r="G647" s="253"/>
      <c r="H647" s="18"/>
    </row>
    <row r="648" spans="5:8">
      <c r="E648" s="16"/>
      <c r="F648" s="17"/>
      <c r="G648" s="253"/>
      <c r="H648" s="18"/>
    </row>
    <row r="649" spans="5:8">
      <c r="E649" s="16"/>
      <c r="F649" s="17"/>
      <c r="G649" s="253"/>
      <c r="H649" s="18"/>
    </row>
    <row r="650" spans="5:8">
      <c r="E650" s="16"/>
      <c r="F650" s="17"/>
      <c r="G650" s="253"/>
      <c r="H650" s="18"/>
    </row>
    <row r="651" spans="5:8">
      <c r="E651" s="16"/>
      <c r="F651" s="17"/>
      <c r="G651" s="253"/>
      <c r="H651" s="18"/>
    </row>
    <row r="652" spans="5:8">
      <c r="E652" s="16"/>
      <c r="F652" s="17"/>
      <c r="G652" s="253"/>
      <c r="H652" s="18"/>
    </row>
    <row r="653" spans="5:8">
      <c r="E653" s="16"/>
      <c r="F653" s="17"/>
      <c r="G653" s="253"/>
      <c r="H653" s="18"/>
    </row>
    <row r="654" spans="5:8">
      <c r="E654" s="16"/>
      <c r="F654" s="17"/>
      <c r="G654" s="253"/>
      <c r="H654" s="18"/>
    </row>
    <row r="655" spans="5:8">
      <c r="E655" s="16"/>
      <c r="F655" s="17"/>
      <c r="G655" s="253"/>
      <c r="H655" s="18"/>
    </row>
    <row r="656" spans="5:8">
      <c r="E656" s="16"/>
      <c r="F656" s="17"/>
      <c r="G656" s="253"/>
      <c r="H656" s="18"/>
    </row>
    <row r="657" spans="5:8">
      <c r="E657" s="16"/>
      <c r="F657" s="17"/>
      <c r="G657" s="253"/>
      <c r="H657" s="18"/>
    </row>
    <row r="658" spans="5:8">
      <c r="E658" s="16"/>
      <c r="F658" s="17"/>
      <c r="G658" s="253"/>
      <c r="H658" s="18"/>
    </row>
    <row r="659" spans="5:8">
      <c r="E659" s="16"/>
      <c r="F659" s="17"/>
      <c r="G659" s="253"/>
      <c r="H659" s="18"/>
    </row>
    <row r="660" spans="5:8">
      <c r="E660" s="16"/>
      <c r="F660" s="17"/>
      <c r="G660" s="253"/>
      <c r="H660" s="18"/>
    </row>
    <row r="661" spans="5:8">
      <c r="E661" s="16"/>
      <c r="F661" s="17"/>
      <c r="G661" s="253"/>
      <c r="H661" s="18"/>
    </row>
    <row r="662" spans="5:8">
      <c r="E662" s="16"/>
      <c r="F662" s="17"/>
      <c r="G662" s="253"/>
      <c r="H662" s="18"/>
    </row>
    <row r="663" spans="5:8">
      <c r="E663" s="16"/>
      <c r="F663" s="17"/>
      <c r="G663" s="253"/>
      <c r="H663" s="18"/>
    </row>
    <row r="664" spans="5:8">
      <c r="E664" s="16"/>
      <c r="F664" s="17"/>
      <c r="G664" s="253"/>
      <c r="H664" s="18"/>
    </row>
    <row r="665" spans="5:8">
      <c r="E665" s="16"/>
      <c r="F665" s="17"/>
      <c r="G665" s="253"/>
      <c r="H665" s="18"/>
    </row>
    <row r="666" spans="5:8">
      <c r="E666" s="16"/>
      <c r="F666" s="17"/>
      <c r="G666" s="253"/>
      <c r="H666" s="18"/>
    </row>
    <row r="667" spans="5:8">
      <c r="E667" s="16"/>
      <c r="F667" s="17"/>
      <c r="G667" s="253"/>
      <c r="H667" s="18"/>
    </row>
    <row r="668" spans="5:8">
      <c r="E668" s="16"/>
      <c r="F668" s="17"/>
      <c r="G668" s="253"/>
      <c r="H668" s="18"/>
    </row>
    <row r="669" spans="5:8">
      <c r="E669" s="16"/>
      <c r="F669" s="17"/>
      <c r="G669" s="253"/>
      <c r="H669" s="18"/>
    </row>
    <row r="670" spans="5:8">
      <c r="E670" s="16"/>
      <c r="F670" s="17"/>
      <c r="G670" s="253"/>
      <c r="H670" s="18"/>
    </row>
    <row r="671" spans="5:8">
      <c r="E671" s="16"/>
      <c r="F671" s="17"/>
      <c r="G671" s="253"/>
      <c r="H671" s="18"/>
    </row>
    <row r="672" spans="5:8">
      <c r="E672" s="16"/>
      <c r="F672" s="17"/>
      <c r="G672" s="253"/>
      <c r="H672" s="18"/>
    </row>
    <row r="673" spans="5:8">
      <c r="E673" s="16"/>
      <c r="F673" s="17"/>
      <c r="G673" s="253"/>
      <c r="H673" s="18"/>
    </row>
    <row r="674" spans="5:8">
      <c r="E674" s="16"/>
      <c r="F674" s="17"/>
      <c r="G674" s="253"/>
      <c r="H674" s="18"/>
    </row>
    <row r="675" spans="5:8">
      <c r="E675" s="16"/>
      <c r="F675" s="17"/>
      <c r="G675" s="253"/>
      <c r="H675" s="18"/>
    </row>
    <row r="676" spans="5:8">
      <c r="E676" s="16"/>
      <c r="F676" s="17"/>
      <c r="G676" s="253"/>
      <c r="H676" s="18"/>
    </row>
    <row r="677" spans="5:8">
      <c r="E677" s="16"/>
      <c r="F677" s="17"/>
      <c r="G677" s="253"/>
      <c r="H677" s="18"/>
    </row>
    <row r="678" spans="5:8">
      <c r="E678" s="16"/>
      <c r="F678" s="17"/>
      <c r="G678" s="253"/>
      <c r="H678" s="18"/>
    </row>
    <row r="679" spans="5:8">
      <c r="E679" s="16"/>
      <c r="F679" s="17"/>
      <c r="G679" s="253"/>
      <c r="H679" s="18"/>
    </row>
    <row r="680" spans="5:8">
      <c r="E680" s="16"/>
      <c r="F680" s="17"/>
      <c r="G680" s="253"/>
      <c r="H680" s="18"/>
    </row>
    <row r="681" spans="5:8">
      <c r="E681" s="16"/>
      <c r="F681" s="17"/>
      <c r="G681" s="253"/>
      <c r="H681" s="18"/>
    </row>
    <row r="682" spans="5:8">
      <c r="E682" s="16"/>
      <c r="F682" s="17"/>
      <c r="G682" s="253"/>
      <c r="H682" s="18"/>
    </row>
    <row r="683" spans="5:8">
      <c r="E683" s="16"/>
      <c r="F683" s="17"/>
      <c r="G683" s="253"/>
      <c r="H683" s="18"/>
    </row>
    <row r="684" spans="5:8">
      <c r="E684" s="16"/>
      <c r="F684" s="17"/>
      <c r="G684" s="253"/>
      <c r="H684" s="18"/>
    </row>
    <row r="685" spans="5:8">
      <c r="E685" s="16"/>
      <c r="F685" s="17"/>
      <c r="G685" s="253"/>
      <c r="H685" s="18"/>
    </row>
    <row r="686" spans="5:8">
      <c r="E686" s="16"/>
      <c r="F686" s="17"/>
      <c r="G686" s="253"/>
      <c r="H686" s="18"/>
    </row>
    <row r="687" spans="5:8">
      <c r="E687" s="16"/>
      <c r="F687" s="17"/>
      <c r="G687" s="253"/>
      <c r="H687" s="18"/>
    </row>
    <row r="688" spans="5:8">
      <c r="E688" s="16"/>
      <c r="F688" s="17"/>
      <c r="G688" s="253"/>
      <c r="H688" s="18"/>
    </row>
    <row r="689" spans="5:8">
      <c r="E689" s="16"/>
      <c r="F689" s="17"/>
      <c r="G689" s="253"/>
      <c r="H689" s="18"/>
    </row>
    <row r="690" spans="5:8">
      <c r="E690" s="16"/>
      <c r="F690" s="17"/>
      <c r="G690" s="253"/>
      <c r="H690" s="18"/>
    </row>
    <row r="691" spans="5:8">
      <c r="E691" s="16"/>
      <c r="F691" s="17"/>
      <c r="G691" s="253"/>
      <c r="H691" s="18"/>
    </row>
    <row r="692" spans="5:8">
      <c r="E692" s="16"/>
      <c r="F692" s="17"/>
      <c r="G692" s="253"/>
      <c r="H692" s="18"/>
    </row>
    <row r="693" spans="5:8">
      <c r="E693" s="16"/>
      <c r="F693" s="17"/>
      <c r="G693" s="253"/>
      <c r="H693" s="18"/>
    </row>
    <row r="694" spans="5:8">
      <c r="E694" s="16"/>
      <c r="F694" s="17"/>
      <c r="G694" s="253"/>
      <c r="H694" s="18"/>
    </row>
    <row r="695" spans="5:8">
      <c r="E695" s="16"/>
      <c r="F695" s="17"/>
      <c r="G695" s="253"/>
      <c r="H695" s="18"/>
    </row>
    <row r="696" spans="5:8">
      <c r="E696" s="16"/>
      <c r="F696" s="17"/>
      <c r="G696" s="253"/>
      <c r="H696" s="18"/>
    </row>
    <row r="697" spans="5:8">
      <c r="E697" s="16"/>
      <c r="F697" s="17"/>
      <c r="G697" s="253"/>
      <c r="H697" s="18"/>
    </row>
    <row r="698" spans="5:8">
      <c r="E698" s="16"/>
      <c r="F698" s="17"/>
      <c r="G698" s="253"/>
      <c r="H698" s="18"/>
    </row>
    <row r="699" spans="5:8">
      <c r="E699" s="16"/>
      <c r="F699" s="17"/>
      <c r="G699" s="253"/>
      <c r="H699" s="18"/>
    </row>
    <row r="700" spans="5:8">
      <c r="E700" s="16"/>
      <c r="F700" s="17"/>
      <c r="G700" s="253"/>
      <c r="H700" s="18"/>
    </row>
    <row r="701" spans="5:8">
      <c r="E701" s="16"/>
      <c r="F701" s="17"/>
      <c r="G701" s="253"/>
      <c r="H701" s="18"/>
    </row>
    <row r="702" spans="5:8">
      <c r="E702" s="16"/>
      <c r="F702" s="17"/>
      <c r="G702" s="253"/>
      <c r="H702" s="18"/>
    </row>
    <row r="703" spans="5:8">
      <c r="E703" s="16"/>
      <c r="F703" s="17"/>
      <c r="G703" s="253"/>
      <c r="H703" s="18"/>
    </row>
    <row r="704" spans="5:8">
      <c r="E704" s="16"/>
      <c r="F704" s="17"/>
      <c r="G704" s="253"/>
      <c r="H704" s="18"/>
    </row>
    <row r="705" spans="5:8">
      <c r="E705" s="16"/>
      <c r="F705" s="17"/>
      <c r="G705" s="253"/>
      <c r="H705" s="18"/>
    </row>
    <row r="706" spans="5:8">
      <c r="E706" s="16"/>
      <c r="F706" s="17"/>
      <c r="G706" s="253"/>
      <c r="H706" s="18"/>
    </row>
    <row r="707" spans="5:8">
      <c r="E707" s="16"/>
      <c r="F707" s="17"/>
      <c r="G707" s="253"/>
      <c r="H707" s="18"/>
    </row>
    <row r="708" spans="5:8">
      <c r="E708" s="16"/>
      <c r="F708" s="17"/>
      <c r="G708" s="253"/>
      <c r="H708" s="18"/>
    </row>
    <row r="709" spans="5:8">
      <c r="E709" s="16"/>
      <c r="F709" s="17"/>
      <c r="G709" s="253"/>
      <c r="H709" s="18"/>
    </row>
    <row r="710" spans="5:8">
      <c r="E710" s="16"/>
      <c r="F710" s="17"/>
      <c r="G710" s="253"/>
      <c r="H710" s="18"/>
    </row>
    <row r="711" spans="5:8">
      <c r="E711" s="16"/>
      <c r="F711" s="17"/>
      <c r="G711" s="253"/>
      <c r="H711" s="18"/>
    </row>
    <row r="712" spans="5:8">
      <c r="E712" s="16"/>
      <c r="F712" s="17"/>
      <c r="G712" s="253"/>
      <c r="H712" s="18"/>
    </row>
    <row r="713" spans="5:8">
      <c r="E713" s="16"/>
      <c r="F713" s="17"/>
      <c r="G713" s="253"/>
      <c r="H713" s="18"/>
    </row>
    <row r="714" spans="5:8">
      <c r="E714" s="16"/>
      <c r="F714" s="17"/>
      <c r="G714" s="253"/>
      <c r="H714" s="18"/>
    </row>
    <row r="715" spans="5:8">
      <c r="E715" s="16"/>
      <c r="F715" s="17"/>
      <c r="G715" s="253"/>
      <c r="H715" s="18"/>
    </row>
    <row r="716" spans="5:8">
      <c r="E716" s="16"/>
      <c r="F716" s="17"/>
      <c r="G716" s="253"/>
      <c r="H716" s="18"/>
    </row>
    <row r="717" spans="5:8">
      <c r="E717" s="16"/>
      <c r="F717" s="17"/>
      <c r="G717" s="253"/>
      <c r="H717" s="18"/>
    </row>
    <row r="718" spans="5:8">
      <c r="E718" s="16"/>
      <c r="F718" s="17"/>
      <c r="G718" s="253"/>
      <c r="H718" s="18"/>
    </row>
    <row r="719" spans="5:8">
      <c r="E719" s="16"/>
      <c r="F719" s="17"/>
      <c r="G719" s="253"/>
      <c r="H719" s="18"/>
    </row>
    <row r="720" spans="5:8">
      <c r="E720" s="16"/>
      <c r="F720" s="17"/>
      <c r="G720" s="253"/>
      <c r="H720" s="18"/>
    </row>
    <row r="721" spans="5:8">
      <c r="E721" s="16"/>
      <c r="F721" s="17"/>
      <c r="G721" s="253"/>
      <c r="H721" s="18"/>
    </row>
    <row r="722" spans="5:8">
      <c r="E722" s="16"/>
      <c r="F722" s="17"/>
      <c r="G722" s="253"/>
      <c r="H722" s="18"/>
    </row>
    <row r="723" spans="5:8">
      <c r="E723" s="16"/>
      <c r="F723" s="17"/>
      <c r="G723" s="253"/>
      <c r="H723" s="18"/>
    </row>
    <row r="724" spans="5:8">
      <c r="E724" s="16"/>
      <c r="F724" s="17"/>
      <c r="G724" s="253"/>
      <c r="H724" s="18"/>
    </row>
    <row r="725" spans="5:8">
      <c r="E725" s="16"/>
      <c r="F725" s="17"/>
      <c r="G725" s="253"/>
      <c r="H725" s="18"/>
    </row>
    <row r="726" spans="5:8">
      <c r="E726" s="16"/>
      <c r="F726" s="17"/>
      <c r="G726" s="253"/>
      <c r="H726" s="18"/>
    </row>
    <row r="727" spans="5:8">
      <c r="E727" s="16"/>
      <c r="F727" s="17"/>
      <c r="G727" s="253"/>
      <c r="H727" s="18"/>
    </row>
    <row r="728" spans="5:8">
      <c r="E728" s="16"/>
      <c r="F728" s="17"/>
      <c r="G728" s="253"/>
      <c r="H728" s="18"/>
    </row>
    <row r="729" spans="5:8">
      <c r="E729" s="16"/>
      <c r="F729" s="17"/>
      <c r="G729" s="253"/>
      <c r="H729" s="18"/>
    </row>
    <row r="730" spans="5:8">
      <c r="E730" s="16"/>
      <c r="F730" s="17"/>
      <c r="G730" s="253"/>
      <c r="H730" s="18"/>
    </row>
    <row r="731" spans="5:8">
      <c r="E731" s="16"/>
      <c r="F731" s="17"/>
      <c r="G731" s="253"/>
      <c r="H731" s="18"/>
    </row>
    <row r="732" spans="5:8">
      <c r="E732" s="16"/>
      <c r="F732" s="17"/>
      <c r="G732" s="253"/>
      <c r="H732" s="18"/>
    </row>
    <row r="733" spans="5:8">
      <c r="E733" s="16"/>
      <c r="F733" s="17"/>
      <c r="G733" s="253"/>
      <c r="H733" s="18"/>
    </row>
    <row r="734" spans="5:8">
      <c r="E734" s="16"/>
      <c r="F734" s="17"/>
      <c r="G734" s="253"/>
      <c r="H734" s="18"/>
    </row>
    <row r="735" spans="5:8">
      <c r="E735" s="16"/>
      <c r="F735" s="17"/>
      <c r="G735" s="253"/>
      <c r="H735" s="18"/>
    </row>
    <row r="736" spans="5:8">
      <c r="E736" s="16"/>
      <c r="F736" s="17"/>
      <c r="G736" s="253"/>
      <c r="H736" s="18"/>
    </row>
    <row r="737" spans="5:8">
      <c r="E737" s="16"/>
      <c r="F737" s="17"/>
      <c r="G737" s="253"/>
      <c r="H737" s="18"/>
    </row>
    <row r="738" spans="5:8">
      <c r="E738" s="16"/>
      <c r="F738" s="17"/>
      <c r="G738" s="253"/>
      <c r="H738" s="18"/>
    </row>
    <row r="739" spans="5:8">
      <c r="E739" s="16"/>
      <c r="F739" s="17"/>
      <c r="G739" s="253"/>
      <c r="H739" s="18"/>
    </row>
    <row r="740" spans="5:8">
      <c r="E740" s="16"/>
      <c r="F740" s="17"/>
      <c r="G740" s="253"/>
      <c r="H740" s="18"/>
    </row>
    <row r="741" spans="5:8">
      <c r="E741" s="16"/>
      <c r="F741" s="17"/>
      <c r="G741" s="253"/>
      <c r="H741" s="18"/>
    </row>
    <row r="742" spans="5:8">
      <c r="E742" s="16"/>
      <c r="F742" s="17"/>
      <c r="G742" s="253"/>
      <c r="H742" s="18"/>
    </row>
    <row r="743" spans="5:8">
      <c r="E743" s="16"/>
      <c r="F743" s="17"/>
      <c r="G743" s="253"/>
      <c r="H743" s="18"/>
    </row>
    <row r="744" spans="5:8">
      <c r="E744" s="16"/>
      <c r="F744" s="17"/>
      <c r="G744" s="253"/>
      <c r="H744" s="18"/>
    </row>
    <row r="745" spans="5:8">
      <c r="E745" s="16"/>
      <c r="F745" s="17"/>
      <c r="G745" s="253"/>
      <c r="H745" s="18"/>
    </row>
    <row r="746" spans="5:8">
      <c r="E746" s="16"/>
      <c r="F746" s="17"/>
      <c r="G746" s="253"/>
      <c r="H746" s="18"/>
    </row>
    <row r="747" spans="5:8">
      <c r="E747" s="16"/>
      <c r="F747" s="17"/>
      <c r="G747" s="253"/>
      <c r="H747" s="18"/>
    </row>
    <row r="748" spans="5:8">
      <c r="E748" s="16"/>
      <c r="F748" s="17"/>
      <c r="G748" s="253"/>
      <c r="H748" s="18"/>
    </row>
    <row r="749" spans="5:8">
      <c r="E749" s="16"/>
      <c r="F749" s="17"/>
      <c r="G749" s="253"/>
      <c r="H749" s="18"/>
    </row>
    <row r="750" spans="5:8">
      <c r="E750" s="16"/>
      <c r="F750" s="17"/>
      <c r="G750" s="253"/>
      <c r="H750" s="18"/>
    </row>
    <row r="751" spans="5:8">
      <c r="E751" s="16"/>
      <c r="F751" s="17"/>
      <c r="G751" s="253"/>
      <c r="H751" s="18"/>
    </row>
    <row r="752" spans="5:8">
      <c r="E752" s="16"/>
      <c r="F752" s="17"/>
      <c r="G752" s="253"/>
      <c r="H752" s="18"/>
    </row>
    <row r="753" spans="5:8">
      <c r="E753" s="16"/>
      <c r="F753" s="17"/>
      <c r="G753" s="253"/>
      <c r="H753" s="18"/>
    </row>
    <row r="754" spans="5:8">
      <c r="E754" s="16"/>
      <c r="F754" s="17"/>
      <c r="G754" s="253"/>
      <c r="H754" s="18"/>
    </row>
    <row r="755" spans="5:8">
      <c r="E755" s="16"/>
      <c r="F755" s="17"/>
      <c r="G755" s="253"/>
      <c r="H755" s="18"/>
    </row>
    <row r="756" spans="5:8">
      <c r="E756" s="16"/>
      <c r="F756" s="17"/>
      <c r="G756" s="253"/>
      <c r="H756" s="18"/>
    </row>
    <row r="757" spans="5:8">
      <c r="E757" s="16"/>
      <c r="F757" s="17"/>
      <c r="G757" s="253"/>
      <c r="H757" s="18"/>
    </row>
    <row r="758" spans="5:8">
      <c r="E758" s="16"/>
      <c r="F758" s="17"/>
      <c r="G758" s="253"/>
      <c r="H758" s="18"/>
    </row>
    <row r="759" spans="5:8">
      <c r="E759" s="16"/>
      <c r="F759" s="17"/>
      <c r="G759" s="253"/>
      <c r="H759" s="18"/>
    </row>
    <row r="760" spans="5:8">
      <c r="E760" s="16"/>
      <c r="F760" s="17"/>
      <c r="G760" s="253"/>
      <c r="H760" s="18"/>
    </row>
    <row r="761" spans="5:8">
      <c r="E761" s="16"/>
      <c r="F761" s="17"/>
      <c r="G761" s="253"/>
      <c r="H761" s="18"/>
    </row>
    <row r="762" spans="5:8">
      <c r="E762" s="16"/>
      <c r="F762" s="17"/>
      <c r="G762" s="253"/>
      <c r="H762" s="18"/>
    </row>
    <row r="763" spans="5:8">
      <c r="E763" s="16"/>
      <c r="F763" s="17"/>
      <c r="G763" s="253"/>
      <c r="H763" s="18"/>
    </row>
    <row r="764" spans="5:8">
      <c r="E764" s="16"/>
      <c r="F764" s="17"/>
      <c r="G764" s="253"/>
      <c r="H764" s="18"/>
    </row>
    <row r="765" spans="5:8">
      <c r="E765" s="16"/>
      <c r="F765" s="17"/>
      <c r="G765" s="253"/>
      <c r="H765" s="18"/>
    </row>
    <row r="766" spans="5:8">
      <c r="E766" s="16"/>
      <c r="F766" s="17"/>
      <c r="G766" s="253"/>
      <c r="H766" s="18"/>
    </row>
    <row r="767" spans="5:8">
      <c r="E767" s="16"/>
      <c r="F767" s="17"/>
      <c r="G767" s="253"/>
      <c r="H767" s="18"/>
    </row>
    <row r="768" spans="5:8">
      <c r="E768" s="16"/>
      <c r="F768" s="17"/>
      <c r="G768" s="253"/>
      <c r="H768" s="18"/>
    </row>
    <row r="769" spans="5:8">
      <c r="E769" s="16"/>
      <c r="F769" s="17"/>
      <c r="G769" s="253"/>
      <c r="H769" s="18"/>
    </row>
    <row r="770" spans="5:8">
      <c r="E770" s="16"/>
      <c r="F770" s="17"/>
      <c r="G770" s="253"/>
      <c r="H770" s="18"/>
    </row>
    <row r="771" spans="5:8">
      <c r="E771" s="16"/>
      <c r="F771" s="17"/>
      <c r="G771" s="253"/>
      <c r="H771" s="18"/>
    </row>
    <row r="772" spans="5:8">
      <c r="E772" s="16"/>
      <c r="F772" s="17"/>
      <c r="G772" s="253"/>
      <c r="H772" s="18"/>
    </row>
    <row r="773" spans="5:8">
      <c r="E773" s="16"/>
      <c r="F773" s="17"/>
      <c r="G773" s="253"/>
      <c r="H773" s="18"/>
    </row>
    <row r="774" spans="5:8">
      <c r="E774" s="16"/>
      <c r="F774" s="17"/>
      <c r="G774" s="253"/>
      <c r="H774" s="18"/>
    </row>
    <row r="775" spans="5:8">
      <c r="E775" s="16"/>
      <c r="F775" s="17"/>
      <c r="G775" s="253"/>
      <c r="H775" s="18"/>
    </row>
    <row r="776" spans="5:8">
      <c r="E776" s="16"/>
      <c r="F776" s="17"/>
      <c r="G776" s="253"/>
      <c r="H776" s="18"/>
    </row>
    <row r="777" spans="5:8">
      <c r="E777" s="16"/>
      <c r="F777" s="17"/>
      <c r="G777" s="253"/>
      <c r="H777" s="18"/>
    </row>
    <row r="778" spans="5:8">
      <c r="E778" s="16"/>
      <c r="F778" s="17"/>
      <c r="G778" s="253"/>
      <c r="H778" s="18"/>
    </row>
    <row r="779" spans="5:8">
      <c r="E779" s="16"/>
      <c r="F779" s="17"/>
      <c r="G779" s="253"/>
      <c r="H779" s="18"/>
    </row>
    <row r="780" spans="5:8">
      <c r="E780" s="16"/>
      <c r="F780" s="17"/>
      <c r="G780" s="253"/>
      <c r="H780" s="18"/>
    </row>
    <row r="781" spans="5:8">
      <c r="E781" s="16"/>
      <c r="F781" s="17"/>
      <c r="G781" s="253"/>
      <c r="H781" s="18"/>
    </row>
    <row r="782" spans="5:8">
      <c r="E782" s="16"/>
      <c r="F782" s="17"/>
      <c r="G782" s="253"/>
      <c r="H782" s="18"/>
    </row>
    <row r="783" spans="5:8">
      <c r="E783" s="16"/>
      <c r="F783" s="17"/>
      <c r="G783" s="253"/>
      <c r="H783" s="18"/>
    </row>
    <row r="784" spans="5:8">
      <c r="E784" s="16"/>
      <c r="F784" s="17"/>
      <c r="G784" s="253"/>
      <c r="H784" s="18"/>
    </row>
    <row r="785" spans="5:8">
      <c r="E785" s="16"/>
      <c r="F785" s="17"/>
      <c r="G785" s="253"/>
      <c r="H785" s="18"/>
    </row>
    <row r="786" spans="5:8">
      <c r="E786" s="16"/>
      <c r="F786" s="17"/>
      <c r="G786" s="253"/>
      <c r="H786" s="18"/>
    </row>
    <row r="787" spans="5:8">
      <c r="E787" s="16"/>
      <c r="F787" s="17"/>
      <c r="G787" s="253"/>
      <c r="H787" s="18"/>
    </row>
    <row r="788" spans="5:8">
      <c r="E788" s="16"/>
      <c r="F788" s="17"/>
      <c r="G788" s="253"/>
      <c r="H788" s="18"/>
    </row>
    <row r="789" spans="5:8">
      <c r="E789" s="16"/>
      <c r="F789" s="17"/>
      <c r="G789" s="253"/>
      <c r="H789" s="18"/>
    </row>
    <row r="790" spans="5:8">
      <c r="E790" s="16"/>
      <c r="F790" s="17"/>
      <c r="G790" s="253"/>
      <c r="H790" s="18"/>
    </row>
    <row r="791" spans="5:8">
      <c r="E791" s="16"/>
      <c r="F791" s="17"/>
      <c r="G791" s="253"/>
      <c r="H791" s="18"/>
    </row>
    <row r="792" spans="5:8">
      <c r="E792" s="16"/>
      <c r="F792" s="17"/>
      <c r="G792" s="253"/>
      <c r="H792" s="18"/>
    </row>
    <row r="793" spans="5:8">
      <c r="E793" s="16"/>
      <c r="F793" s="17"/>
      <c r="G793" s="253"/>
      <c r="H793" s="18"/>
    </row>
    <row r="794" spans="5:8">
      <c r="E794" s="16"/>
      <c r="F794" s="17"/>
      <c r="G794" s="253"/>
      <c r="H794" s="18"/>
    </row>
    <row r="795" spans="5:8">
      <c r="E795" s="16"/>
      <c r="F795" s="17"/>
      <c r="G795" s="253"/>
      <c r="H795" s="18"/>
    </row>
    <row r="796" spans="5:8">
      <c r="E796" s="16"/>
      <c r="F796" s="17"/>
      <c r="G796" s="253"/>
      <c r="H796" s="18"/>
    </row>
    <row r="797" spans="5:8">
      <c r="E797" s="16"/>
      <c r="F797" s="17"/>
      <c r="G797" s="253"/>
      <c r="H797" s="18"/>
    </row>
    <row r="798" spans="5:8">
      <c r="E798" s="16"/>
      <c r="F798" s="17"/>
      <c r="G798" s="253"/>
      <c r="H798" s="18"/>
    </row>
    <row r="799" spans="5:8">
      <c r="E799" s="16"/>
      <c r="F799" s="17"/>
      <c r="G799" s="253"/>
      <c r="H799" s="18"/>
    </row>
    <row r="800" spans="5:8">
      <c r="E800" s="16"/>
      <c r="F800" s="17"/>
      <c r="G800" s="253"/>
      <c r="H800" s="18"/>
    </row>
    <row r="801" spans="5:8">
      <c r="E801" s="16"/>
      <c r="F801" s="17"/>
      <c r="G801" s="253"/>
      <c r="H801" s="18"/>
    </row>
    <row r="802" spans="5:8">
      <c r="E802" s="16"/>
      <c r="F802" s="17"/>
      <c r="G802" s="253"/>
      <c r="H802" s="18"/>
    </row>
    <row r="803" spans="5:8">
      <c r="E803" s="16"/>
      <c r="F803" s="17"/>
      <c r="G803" s="253"/>
      <c r="H803" s="18"/>
    </row>
    <row r="804" spans="5:8">
      <c r="E804" s="16"/>
      <c r="F804" s="17"/>
      <c r="G804" s="253"/>
      <c r="H804" s="18"/>
    </row>
    <row r="805" spans="5:8">
      <c r="E805" s="16"/>
      <c r="F805" s="17"/>
      <c r="G805" s="253"/>
      <c r="H805" s="18"/>
    </row>
    <row r="806" spans="5:8">
      <c r="E806" s="16"/>
      <c r="F806" s="17"/>
      <c r="G806" s="253"/>
      <c r="H806" s="18"/>
    </row>
    <row r="807" spans="5:8">
      <c r="E807" s="16"/>
      <c r="F807" s="17"/>
      <c r="G807" s="253"/>
      <c r="H807" s="18"/>
    </row>
    <row r="808" spans="5:8">
      <c r="E808" s="16"/>
      <c r="F808" s="17"/>
      <c r="G808" s="253"/>
      <c r="H808" s="18"/>
    </row>
    <row r="809" spans="5:8">
      <c r="E809" s="16"/>
      <c r="F809" s="17"/>
      <c r="G809" s="253"/>
      <c r="H809" s="18"/>
    </row>
    <row r="810" spans="5:8">
      <c r="E810" s="16"/>
      <c r="F810" s="17"/>
      <c r="G810" s="253"/>
      <c r="H810" s="18"/>
    </row>
    <row r="811" spans="5:8">
      <c r="E811" s="16"/>
      <c r="F811" s="17"/>
      <c r="G811" s="253"/>
      <c r="H811" s="18"/>
    </row>
    <row r="812" spans="5:8">
      <c r="E812" s="16"/>
      <c r="F812" s="17"/>
      <c r="G812" s="253"/>
      <c r="H812" s="18"/>
    </row>
    <row r="813" spans="5:8">
      <c r="E813" s="16"/>
      <c r="F813" s="17"/>
      <c r="G813" s="253"/>
      <c r="H813" s="18"/>
    </row>
    <row r="814" spans="5:8">
      <c r="E814" s="16"/>
      <c r="F814" s="17"/>
      <c r="G814" s="253"/>
      <c r="H814" s="18"/>
    </row>
    <row r="815" spans="5:8">
      <c r="E815" s="16"/>
      <c r="F815" s="17"/>
      <c r="G815" s="253"/>
      <c r="H815" s="18"/>
    </row>
    <row r="816" spans="5:8">
      <c r="E816" s="16"/>
      <c r="F816" s="17"/>
      <c r="G816" s="253"/>
      <c r="H816" s="18"/>
    </row>
    <row r="817" spans="5:8">
      <c r="E817" s="16"/>
      <c r="F817" s="17"/>
      <c r="G817" s="253"/>
      <c r="H817" s="18"/>
    </row>
    <row r="818" spans="5:8">
      <c r="E818" s="16"/>
      <c r="F818" s="17"/>
      <c r="G818" s="253"/>
      <c r="H818" s="18"/>
    </row>
    <row r="819" spans="5:8">
      <c r="E819" s="16"/>
      <c r="F819" s="17"/>
      <c r="G819" s="253"/>
      <c r="H819" s="18"/>
    </row>
    <row r="820" spans="5:8">
      <c r="E820" s="16"/>
      <c r="F820" s="17"/>
      <c r="G820" s="253"/>
      <c r="H820" s="18"/>
    </row>
    <row r="821" spans="5:8">
      <c r="E821" s="16"/>
      <c r="F821" s="17"/>
      <c r="G821" s="253"/>
      <c r="H821" s="18"/>
    </row>
    <row r="822" spans="5:8">
      <c r="E822" s="16"/>
      <c r="F822" s="17"/>
      <c r="G822" s="253"/>
      <c r="H822" s="18"/>
    </row>
    <row r="823" spans="5:8">
      <c r="E823" s="16"/>
      <c r="F823" s="17"/>
      <c r="G823" s="253"/>
      <c r="H823" s="18"/>
    </row>
    <row r="824" spans="5:8">
      <c r="E824" s="16"/>
      <c r="F824" s="17"/>
      <c r="G824" s="253"/>
      <c r="H824" s="18"/>
    </row>
    <row r="825" spans="5:8">
      <c r="E825" s="16"/>
      <c r="F825" s="17"/>
      <c r="G825" s="253"/>
      <c r="H825" s="18"/>
    </row>
    <row r="826" spans="5:8">
      <c r="E826" s="16"/>
      <c r="F826" s="17"/>
      <c r="G826" s="253"/>
      <c r="H826" s="18"/>
    </row>
    <row r="827" spans="5:8">
      <c r="E827" s="16"/>
      <c r="F827" s="17"/>
      <c r="G827" s="253"/>
      <c r="H827" s="18"/>
    </row>
    <row r="828" spans="5:8">
      <c r="E828" s="16"/>
      <c r="F828" s="17"/>
      <c r="G828" s="253"/>
      <c r="H828" s="18"/>
    </row>
    <row r="829" spans="5:8">
      <c r="E829" s="16"/>
      <c r="F829" s="17"/>
      <c r="G829" s="253"/>
      <c r="H829" s="18"/>
    </row>
    <row r="830" spans="5:8">
      <c r="E830" s="16"/>
      <c r="F830" s="17"/>
      <c r="G830" s="253"/>
      <c r="H830" s="18"/>
    </row>
    <row r="831" spans="5:8">
      <c r="E831" s="16"/>
      <c r="F831" s="17"/>
      <c r="G831" s="253"/>
      <c r="H831" s="18"/>
    </row>
    <row r="832" spans="5:8">
      <c r="E832" s="16"/>
      <c r="F832" s="17"/>
      <c r="G832" s="253"/>
      <c r="H832" s="18"/>
    </row>
    <row r="833" spans="5:8">
      <c r="E833" s="16"/>
      <c r="F833" s="17"/>
      <c r="G833" s="253"/>
      <c r="H833" s="18"/>
    </row>
    <row r="834" spans="5:8">
      <c r="E834" s="16"/>
      <c r="F834" s="17"/>
      <c r="G834" s="253"/>
      <c r="H834" s="18"/>
    </row>
    <row r="835" spans="5:8">
      <c r="E835" s="16"/>
      <c r="F835" s="17"/>
      <c r="G835" s="253"/>
      <c r="H835" s="18"/>
    </row>
    <row r="836" spans="5:8">
      <c r="E836" s="16"/>
      <c r="F836" s="17"/>
      <c r="G836" s="253"/>
      <c r="H836" s="18"/>
    </row>
    <row r="837" spans="5:8">
      <c r="E837" s="16"/>
      <c r="F837" s="17"/>
      <c r="G837" s="253"/>
      <c r="H837" s="18"/>
    </row>
    <row r="838" spans="5:8">
      <c r="E838" s="16"/>
      <c r="F838" s="17"/>
      <c r="G838" s="253"/>
      <c r="H838" s="18"/>
    </row>
    <row r="839" spans="5:8">
      <c r="E839" s="16"/>
      <c r="F839" s="17"/>
      <c r="G839" s="253"/>
      <c r="H839" s="18"/>
    </row>
    <row r="840" spans="5:8">
      <c r="E840" s="16"/>
      <c r="F840" s="17"/>
      <c r="G840" s="253"/>
      <c r="H840" s="18"/>
    </row>
    <row r="841" spans="5:8">
      <c r="E841" s="16"/>
      <c r="F841" s="17"/>
      <c r="G841" s="253"/>
      <c r="H841" s="18"/>
    </row>
    <row r="842" spans="5:8">
      <c r="E842" s="16"/>
      <c r="F842" s="17"/>
      <c r="G842" s="253"/>
      <c r="H842" s="18"/>
    </row>
    <row r="843" spans="5:8">
      <c r="E843" s="16"/>
      <c r="F843" s="17"/>
      <c r="G843" s="253"/>
      <c r="H843" s="18"/>
    </row>
    <row r="844" spans="5:8">
      <c r="E844" s="16"/>
      <c r="F844" s="17"/>
      <c r="G844" s="253"/>
      <c r="H844" s="18"/>
    </row>
    <row r="845" spans="5:8">
      <c r="E845" s="16"/>
      <c r="F845" s="17"/>
      <c r="G845" s="253"/>
      <c r="H845" s="18"/>
    </row>
    <row r="846" spans="5:8">
      <c r="E846" s="16"/>
      <c r="F846" s="17"/>
      <c r="G846" s="253"/>
      <c r="H846" s="18"/>
    </row>
    <row r="847" spans="5:8">
      <c r="E847" s="16"/>
      <c r="F847" s="17"/>
      <c r="G847" s="253"/>
      <c r="H847" s="18"/>
    </row>
    <row r="848" spans="5:8">
      <c r="E848" s="16"/>
      <c r="F848" s="17"/>
      <c r="G848" s="253"/>
      <c r="H848" s="18"/>
    </row>
    <row r="849" spans="5:8">
      <c r="E849" s="16"/>
      <c r="F849" s="17"/>
      <c r="G849" s="253"/>
      <c r="H849" s="18"/>
    </row>
    <row r="850" spans="5:8">
      <c r="E850" s="16"/>
      <c r="F850" s="17"/>
      <c r="G850" s="253"/>
      <c r="H850" s="18"/>
    </row>
    <row r="851" spans="5:8">
      <c r="E851" s="16"/>
      <c r="F851" s="17"/>
      <c r="G851" s="253"/>
      <c r="H851" s="18"/>
    </row>
    <row r="852" spans="5:8">
      <c r="E852" s="16"/>
      <c r="F852" s="17"/>
      <c r="G852" s="253"/>
      <c r="H852" s="18"/>
    </row>
    <row r="853" spans="5:8">
      <c r="E853" s="16"/>
      <c r="F853" s="17"/>
      <c r="G853" s="253"/>
      <c r="H853" s="18"/>
    </row>
    <row r="854" spans="5:8">
      <c r="E854" s="16"/>
      <c r="F854" s="17"/>
      <c r="G854" s="253"/>
      <c r="H854" s="18"/>
    </row>
    <row r="855" spans="5:8">
      <c r="E855" s="16"/>
      <c r="F855" s="17"/>
      <c r="G855" s="253"/>
      <c r="H855" s="18"/>
    </row>
    <row r="856" spans="5:8">
      <c r="E856" s="16"/>
      <c r="F856" s="17"/>
      <c r="G856" s="253"/>
      <c r="H856" s="18"/>
    </row>
    <row r="857" spans="5:8">
      <c r="E857" s="16"/>
      <c r="F857" s="17"/>
      <c r="G857" s="253"/>
      <c r="H857" s="18"/>
    </row>
    <row r="858" spans="5:8">
      <c r="E858" s="16"/>
      <c r="F858" s="17"/>
      <c r="G858" s="253"/>
      <c r="H858" s="18"/>
    </row>
    <row r="859" spans="5:8">
      <c r="E859" s="16"/>
      <c r="F859" s="17"/>
      <c r="G859" s="253"/>
      <c r="H859" s="18"/>
    </row>
    <row r="860" spans="5:8">
      <c r="E860" s="16"/>
      <c r="F860" s="17"/>
      <c r="G860" s="253"/>
      <c r="H860" s="18"/>
    </row>
    <row r="861" spans="5:8">
      <c r="E861" s="16"/>
      <c r="F861" s="17"/>
      <c r="G861" s="253"/>
      <c r="H861" s="18"/>
    </row>
    <row r="862" spans="5:8">
      <c r="E862" s="16"/>
      <c r="F862" s="17"/>
      <c r="G862" s="253"/>
      <c r="H862" s="18"/>
    </row>
    <row r="863" spans="5:8">
      <c r="E863" s="16"/>
      <c r="F863" s="17"/>
      <c r="G863" s="253"/>
      <c r="H863" s="18"/>
    </row>
    <row r="864" spans="5:8">
      <c r="E864" s="16"/>
      <c r="F864" s="17"/>
      <c r="G864" s="253"/>
      <c r="H864" s="18"/>
    </row>
    <row r="865" spans="5:8">
      <c r="E865" s="16"/>
      <c r="F865" s="17"/>
      <c r="G865" s="253"/>
      <c r="H865" s="18"/>
    </row>
    <row r="866" spans="5:8">
      <c r="E866" s="16"/>
      <c r="F866" s="17"/>
      <c r="G866" s="253"/>
      <c r="H866" s="18"/>
    </row>
    <row r="867" spans="5:8">
      <c r="E867" s="16"/>
      <c r="F867" s="17"/>
      <c r="G867" s="253"/>
      <c r="H867" s="18"/>
    </row>
    <row r="868" spans="5:8">
      <c r="E868" s="16"/>
      <c r="F868" s="17"/>
      <c r="G868" s="253"/>
      <c r="H868" s="18"/>
    </row>
    <row r="869" spans="5:8">
      <c r="E869" s="16"/>
      <c r="F869" s="17"/>
      <c r="G869" s="253"/>
      <c r="H869" s="18"/>
    </row>
    <row r="870" spans="5:8">
      <c r="E870" s="16"/>
      <c r="F870" s="17"/>
      <c r="G870" s="253"/>
      <c r="H870" s="18"/>
    </row>
    <row r="871" spans="5:8">
      <c r="E871" s="16"/>
      <c r="F871" s="17"/>
      <c r="G871" s="253"/>
      <c r="H871" s="18"/>
    </row>
    <row r="872" spans="5:8">
      <c r="E872" s="16"/>
      <c r="F872" s="17"/>
      <c r="G872" s="253"/>
      <c r="H872" s="18"/>
    </row>
    <row r="873" spans="5:8">
      <c r="E873" s="16"/>
      <c r="F873" s="17"/>
      <c r="G873" s="253"/>
      <c r="H873" s="18"/>
    </row>
    <row r="874" spans="5:8">
      <c r="E874" s="16"/>
      <c r="F874" s="17"/>
      <c r="G874" s="253"/>
      <c r="H874" s="18"/>
    </row>
    <row r="875" spans="5:8">
      <c r="E875" s="16"/>
      <c r="F875" s="17"/>
      <c r="G875" s="253"/>
      <c r="H875" s="18"/>
    </row>
    <row r="876" spans="5:8">
      <c r="E876" s="16"/>
      <c r="F876" s="17"/>
      <c r="G876" s="253"/>
      <c r="H876" s="18"/>
    </row>
    <row r="877" spans="5:8">
      <c r="E877" s="16"/>
      <c r="F877" s="17"/>
      <c r="G877" s="253"/>
      <c r="H877" s="18"/>
    </row>
    <row r="878" spans="5:8">
      <c r="E878" s="16"/>
      <c r="F878" s="17"/>
      <c r="G878" s="253"/>
      <c r="H878" s="18"/>
    </row>
    <row r="879" spans="5:8">
      <c r="E879" s="16"/>
      <c r="F879" s="17"/>
      <c r="G879" s="253"/>
      <c r="H879" s="18"/>
    </row>
    <row r="880" spans="5:8">
      <c r="E880" s="16"/>
      <c r="F880" s="17"/>
      <c r="G880" s="253"/>
      <c r="H880" s="18"/>
    </row>
    <row r="881" spans="5:8">
      <c r="E881" s="16"/>
      <c r="F881" s="17"/>
      <c r="G881" s="253"/>
      <c r="H881" s="18"/>
    </row>
    <row r="882" spans="5:8">
      <c r="E882" s="16"/>
      <c r="F882" s="17"/>
      <c r="G882" s="253"/>
      <c r="H882" s="18"/>
    </row>
    <row r="883" spans="5:8">
      <c r="E883" s="16"/>
      <c r="F883" s="17"/>
      <c r="G883" s="253"/>
      <c r="H883" s="18"/>
    </row>
    <row r="884" spans="5:8">
      <c r="E884" s="16"/>
      <c r="F884" s="17"/>
      <c r="G884" s="253"/>
      <c r="H884" s="18"/>
    </row>
    <row r="885" spans="5:8">
      <c r="E885" s="16"/>
      <c r="F885" s="17"/>
      <c r="G885" s="253"/>
      <c r="H885" s="18"/>
    </row>
    <row r="886" spans="5:8">
      <c r="E886" s="16"/>
      <c r="F886" s="17"/>
      <c r="G886" s="253"/>
      <c r="H886" s="18"/>
    </row>
    <row r="887" spans="5:8">
      <c r="E887" s="16"/>
      <c r="F887" s="17"/>
      <c r="G887" s="253"/>
      <c r="H887" s="18"/>
    </row>
    <row r="888" spans="5:8">
      <c r="E888" s="16"/>
      <c r="F888" s="17"/>
      <c r="G888" s="253"/>
      <c r="H888" s="18"/>
    </row>
    <row r="889" spans="5:8">
      <c r="E889" s="16"/>
      <c r="F889" s="17"/>
      <c r="G889" s="253"/>
      <c r="H889" s="18"/>
    </row>
    <row r="890" spans="5:8">
      <c r="E890" s="16"/>
      <c r="F890" s="17"/>
      <c r="G890" s="253"/>
      <c r="H890" s="18"/>
    </row>
    <row r="891" spans="5:8">
      <c r="E891" s="16"/>
      <c r="F891" s="17"/>
      <c r="G891" s="253"/>
      <c r="H891" s="18"/>
    </row>
    <row r="892" spans="5:8">
      <c r="E892" s="16"/>
      <c r="F892" s="17"/>
      <c r="G892" s="253"/>
      <c r="H892" s="18"/>
    </row>
    <row r="893" spans="5:8">
      <c r="E893" s="16"/>
      <c r="F893" s="17"/>
      <c r="G893" s="253"/>
      <c r="H893" s="18"/>
    </row>
    <row r="894" spans="5:8">
      <c r="E894" s="16"/>
      <c r="F894" s="17"/>
      <c r="G894" s="253"/>
      <c r="H894" s="18"/>
    </row>
    <row r="895" spans="5:8">
      <c r="E895" s="16"/>
      <c r="F895" s="17"/>
      <c r="G895" s="253"/>
      <c r="H895" s="18"/>
    </row>
    <row r="896" spans="5:8">
      <c r="E896" s="16"/>
      <c r="F896" s="17"/>
      <c r="G896" s="253"/>
      <c r="H896" s="18"/>
    </row>
    <row r="897" spans="5:8">
      <c r="E897" s="16"/>
      <c r="F897" s="17"/>
      <c r="G897" s="253"/>
      <c r="H897" s="18"/>
    </row>
    <row r="898" spans="5:8">
      <c r="E898" s="16"/>
      <c r="F898" s="17"/>
      <c r="G898" s="253"/>
      <c r="H898" s="18"/>
    </row>
    <row r="899" spans="5:8">
      <c r="E899" s="16"/>
      <c r="F899" s="17"/>
      <c r="G899" s="253"/>
      <c r="H899" s="18"/>
    </row>
    <row r="900" spans="5:8">
      <c r="E900" s="16"/>
      <c r="F900" s="17"/>
      <c r="G900" s="253"/>
      <c r="H900" s="18"/>
    </row>
    <row r="901" spans="5:8">
      <c r="E901" s="16"/>
      <c r="F901" s="17"/>
      <c r="G901" s="253"/>
      <c r="H901" s="18"/>
    </row>
    <row r="902" spans="5:8">
      <c r="E902" s="16"/>
      <c r="F902" s="17"/>
      <c r="G902" s="253"/>
      <c r="H902" s="18"/>
    </row>
    <row r="903" spans="5:8">
      <c r="E903" s="16"/>
      <c r="F903" s="17"/>
      <c r="G903" s="253"/>
      <c r="H903" s="18"/>
    </row>
    <row r="904" spans="5:8">
      <c r="E904" s="16"/>
      <c r="F904" s="17"/>
      <c r="G904" s="253"/>
      <c r="H904" s="18"/>
    </row>
    <row r="905" spans="5:8">
      <c r="E905" s="16"/>
      <c r="F905" s="17"/>
      <c r="G905" s="253"/>
      <c r="H905" s="18"/>
    </row>
    <row r="906" spans="5:8">
      <c r="E906" s="16"/>
      <c r="F906" s="17"/>
      <c r="G906" s="253"/>
      <c r="H906" s="18"/>
    </row>
    <row r="907" spans="5:8">
      <c r="E907" s="16"/>
      <c r="F907" s="17"/>
      <c r="G907" s="253"/>
      <c r="H907" s="18"/>
    </row>
    <row r="908" spans="5:8">
      <c r="E908" s="16"/>
      <c r="F908" s="17"/>
      <c r="G908" s="253"/>
      <c r="H908" s="18"/>
    </row>
    <row r="909" spans="5:8">
      <c r="E909" s="16"/>
      <c r="F909" s="17"/>
      <c r="G909" s="253"/>
      <c r="H909" s="18"/>
    </row>
    <row r="910" spans="5:8">
      <c r="E910" s="16"/>
      <c r="F910" s="17"/>
      <c r="G910" s="253"/>
      <c r="H910" s="18"/>
    </row>
    <row r="911" spans="5:8">
      <c r="E911" s="16"/>
      <c r="F911" s="17"/>
      <c r="G911" s="253"/>
      <c r="H911" s="18"/>
    </row>
    <row r="912" spans="5:8">
      <c r="E912" s="16"/>
      <c r="F912" s="17"/>
      <c r="G912" s="253"/>
      <c r="H912" s="18"/>
    </row>
    <row r="913" spans="5:8">
      <c r="E913" s="16"/>
      <c r="F913" s="17"/>
      <c r="G913" s="253"/>
      <c r="H913" s="18"/>
    </row>
    <row r="914" spans="5:8">
      <c r="E914" s="16"/>
      <c r="F914" s="17"/>
      <c r="G914" s="253"/>
      <c r="H914" s="18"/>
    </row>
    <row r="915" spans="5:8">
      <c r="E915" s="16"/>
      <c r="F915" s="17"/>
      <c r="G915" s="253"/>
      <c r="H915" s="18"/>
    </row>
    <row r="916" spans="5:8">
      <c r="E916" s="16"/>
      <c r="F916" s="17"/>
      <c r="G916" s="253"/>
      <c r="H916" s="18"/>
    </row>
    <row r="917" spans="5:8">
      <c r="E917" s="16"/>
      <c r="F917" s="17"/>
      <c r="G917" s="253"/>
      <c r="H917" s="18"/>
    </row>
    <row r="918" spans="5:8">
      <c r="E918" s="16"/>
      <c r="F918" s="17"/>
      <c r="G918" s="253"/>
      <c r="H918" s="18"/>
    </row>
    <row r="919" spans="5:8">
      <c r="E919" s="16"/>
      <c r="F919" s="17"/>
      <c r="G919" s="253"/>
      <c r="H919" s="18"/>
    </row>
    <row r="920" spans="5:8">
      <c r="E920" s="16"/>
      <c r="F920" s="17"/>
      <c r="G920" s="253"/>
      <c r="H920" s="18"/>
    </row>
    <row r="921" spans="5:8">
      <c r="E921" s="16"/>
      <c r="F921" s="17"/>
      <c r="G921" s="253"/>
      <c r="H921" s="18"/>
    </row>
    <row r="922" spans="5:8">
      <c r="E922" s="16"/>
      <c r="F922" s="17"/>
      <c r="G922" s="253"/>
      <c r="H922" s="18"/>
    </row>
    <row r="923" spans="5:8">
      <c r="E923" s="16"/>
      <c r="F923" s="17"/>
      <c r="G923" s="253"/>
      <c r="H923" s="18"/>
    </row>
    <row r="924" spans="5:8">
      <c r="E924" s="16"/>
      <c r="F924" s="17"/>
      <c r="G924" s="253"/>
      <c r="H924" s="18"/>
    </row>
    <row r="925" spans="5:8">
      <c r="E925" s="16"/>
      <c r="F925" s="17"/>
      <c r="G925" s="253"/>
      <c r="H925" s="18"/>
    </row>
    <row r="926" spans="5:8">
      <c r="E926" s="16"/>
      <c r="F926" s="17"/>
      <c r="G926" s="253"/>
      <c r="H926" s="18"/>
    </row>
    <row r="927" spans="5:8">
      <c r="E927" s="16"/>
      <c r="F927" s="17"/>
      <c r="G927" s="253"/>
      <c r="H927" s="18"/>
    </row>
    <row r="928" spans="5:8">
      <c r="E928" s="16"/>
      <c r="F928" s="17"/>
      <c r="G928" s="253"/>
      <c r="H928" s="18"/>
    </row>
    <row r="929" spans="5:8">
      <c r="E929" s="16"/>
      <c r="F929" s="17"/>
      <c r="G929" s="253"/>
      <c r="H929" s="18"/>
    </row>
    <row r="930" spans="5:8">
      <c r="E930" s="16"/>
      <c r="F930" s="17"/>
      <c r="G930" s="253"/>
      <c r="H930" s="18"/>
    </row>
    <row r="931" spans="5:8">
      <c r="E931" s="16"/>
      <c r="F931" s="17"/>
      <c r="G931" s="253"/>
      <c r="H931" s="18"/>
    </row>
    <row r="932" spans="5:8">
      <c r="E932" s="16"/>
      <c r="F932" s="17"/>
      <c r="G932" s="253"/>
      <c r="H932" s="18"/>
    </row>
    <row r="933" spans="5:8">
      <c r="E933" s="16"/>
      <c r="F933" s="17"/>
      <c r="G933" s="253"/>
      <c r="H933" s="18"/>
    </row>
    <row r="934" spans="5:8">
      <c r="E934" s="16"/>
      <c r="F934" s="17"/>
      <c r="G934" s="253"/>
      <c r="H934" s="18"/>
    </row>
    <row r="935" spans="5:8">
      <c r="E935" s="16"/>
      <c r="F935" s="17"/>
      <c r="G935" s="253"/>
      <c r="H935" s="18"/>
    </row>
    <row r="936" spans="5:8">
      <c r="E936" s="16"/>
      <c r="F936" s="17"/>
      <c r="G936" s="253"/>
      <c r="H936" s="18"/>
    </row>
    <row r="937" spans="5:8">
      <c r="E937" s="16"/>
      <c r="F937" s="17"/>
      <c r="G937" s="253"/>
      <c r="H937" s="18"/>
    </row>
    <row r="938" spans="5:8">
      <c r="E938" s="16"/>
      <c r="F938" s="17"/>
      <c r="G938" s="253"/>
      <c r="H938" s="18"/>
    </row>
    <row r="939" spans="5:8">
      <c r="E939" s="16"/>
      <c r="F939" s="17"/>
      <c r="G939" s="253"/>
      <c r="H939" s="18"/>
    </row>
    <row r="940" spans="5:8">
      <c r="E940" s="16"/>
      <c r="F940" s="17"/>
      <c r="G940" s="253"/>
      <c r="H940" s="18"/>
    </row>
    <row r="941" spans="5:8">
      <c r="E941" s="16"/>
      <c r="F941" s="17"/>
      <c r="G941" s="253"/>
      <c r="H941" s="18"/>
    </row>
    <row r="942" spans="5:8">
      <c r="E942" s="16"/>
      <c r="F942" s="17"/>
      <c r="G942" s="253"/>
      <c r="H942" s="18"/>
    </row>
    <row r="943" spans="5:8">
      <c r="E943" s="16"/>
      <c r="F943" s="17"/>
      <c r="G943" s="253"/>
      <c r="H943" s="18"/>
    </row>
    <row r="944" spans="5:8">
      <c r="E944" s="16"/>
      <c r="F944" s="17"/>
      <c r="G944" s="253"/>
      <c r="H944" s="18"/>
    </row>
    <row r="945" spans="5:8">
      <c r="E945" s="16"/>
      <c r="F945" s="17"/>
      <c r="G945" s="253"/>
      <c r="H945" s="18"/>
    </row>
    <row r="946" spans="5:8">
      <c r="E946" s="16"/>
      <c r="F946" s="17"/>
      <c r="G946" s="253"/>
      <c r="H946" s="18"/>
    </row>
    <row r="947" spans="5:8">
      <c r="E947" s="16"/>
      <c r="F947" s="17"/>
      <c r="G947" s="253"/>
      <c r="H947" s="18"/>
    </row>
    <row r="948" spans="5:8">
      <c r="E948" s="16"/>
      <c r="F948" s="17"/>
      <c r="G948" s="253"/>
      <c r="H948" s="18"/>
    </row>
    <row r="949" spans="5:8">
      <c r="E949" s="16"/>
      <c r="F949" s="17"/>
      <c r="G949" s="253"/>
      <c r="H949" s="18"/>
    </row>
    <row r="950" spans="5:8">
      <c r="E950" s="16"/>
      <c r="F950" s="17"/>
      <c r="G950" s="253"/>
      <c r="H950" s="18"/>
    </row>
    <row r="951" spans="5:8">
      <c r="E951" s="16"/>
      <c r="F951" s="17"/>
      <c r="G951" s="253"/>
      <c r="H951" s="18"/>
    </row>
    <row r="952" spans="5:8">
      <c r="E952" s="16"/>
      <c r="F952" s="17"/>
      <c r="G952" s="253"/>
      <c r="H952" s="18"/>
    </row>
    <row r="953" spans="5:8">
      <c r="E953" s="16"/>
      <c r="F953" s="17"/>
      <c r="G953" s="253"/>
      <c r="H953" s="18"/>
    </row>
    <row r="954" spans="5:8">
      <c r="E954" s="16"/>
      <c r="F954" s="17"/>
      <c r="G954" s="253"/>
      <c r="H954" s="18"/>
    </row>
    <row r="955" spans="5:8">
      <c r="E955" s="16"/>
      <c r="F955" s="17"/>
      <c r="G955" s="253"/>
      <c r="H955" s="18"/>
    </row>
    <row r="956" spans="5:8">
      <c r="E956" s="16"/>
      <c r="F956" s="17"/>
      <c r="G956" s="253"/>
      <c r="H956" s="18"/>
    </row>
    <row r="957" spans="5:8">
      <c r="E957" s="16"/>
      <c r="F957" s="17"/>
      <c r="G957" s="253"/>
      <c r="H957" s="18"/>
    </row>
    <row r="958" spans="5:8">
      <c r="E958" s="16"/>
      <c r="F958" s="17"/>
      <c r="G958" s="253"/>
      <c r="H958" s="18"/>
    </row>
    <row r="959" spans="5:8">
      <c r="E959" s="16"/>
      <c r="F959" s="17"/>
      <c r="G959" s="253"/>
      <c r="H959" s="18"/>
    </row>
    <row r="960" spans="5:8">
      <c r="E960" s="16"/>
      <c r="F960" s="17"/>
      <c r="G960" s="253"/>
      <c r="H960" s="18"/>
    </row>
    <row r="961" spans="5:8">
      <c r="E961" s="16"/>
      <c r="F961" s="17"/>
      <c r="G961" s="253"/>
      <c r="H961" s="18"/>
    </row>
    <row r="962" spans="5:8">
      <c r="E962" s="16"/>
      <c r="F962" s="17"/>
      <c r="G962" s="253"/>
      <c r="H962" s="18"/>
    </row>
    <row r="963" spans="5:8">
      <c r="E963" s="16"/>
      <c r="F963" s="17"/>
      <c r="G963" s="253"/>
      <c r="H963" s="18"/>
    </row>
    <row r="964" spans="5:8">
      <c r="E964" s="16"/>
      <c r="F964" s="17"/>
      <c r="G964" s="253"/>
      <c r="H964" s="18"/>
    </row>
    <row r="965" spans="5:8">
      <c r="E965" s="16"/>
      <c r="F965" s="17"/>
      <c r="G965" s="253"/>
      <c r="H965" s="18"/>
    </row>
    <row r="966" spans="5:8">
      <c r="E966" s="16"/>
      <c r="F966" s="17"/>
      <c r="G966" s="253"/>
      <c r="H966" s="18"/>
    </row>
    <row r="967" spans="5:8">
      <c r="E967" s="16"/>
      <c r="F967" s="17"/>
      <c r="G967" s="253"/>
      <c r="H967" s="18"/>
    </row>
    <row r="968" spans="5:8">
      <c r="E968" s="16"/>
      <c r="F968" s="17"/>
      <c r="G968" s="253"/>
      <c r="H968" s="18"/>
    </row>
    <row r="969" spans="5:8">
      <c r="E969" s="16"/>
      <c r="F969" s="17"/>
      <c r="G969" s="253"/>
      <c r="H969" s="18"/>
    </row>
    <row r="970" spans="5:8">
      <c r="E970" s="16"/>
      <c r="F970" s="17"/>
      <c r="G970" s="253"/>
      <c r="H970" s="18"/>
    </row>
    <row r="971" spans="5:8">
      <c r="E971" s="16"/>
      <c r="F971" s="17"/>
      <c r="G971" s="253"/>
      <c r="H971" s="18"/>
    </row>
    <row r="972" spans="5:8">
      <c r="E972" s="16"/>
      <c r="F972" s="17"/>
      <c r="G972" s="253"/>
      <c r="H972" s="18"/>
    </row>
    <row r="973" spans="5:8">
      <c r="E973" s="16"/>
      <c r="F973" s="17"/>
      <c r="G973" s="253"/>
      <c r="H973" s="18"/>
    </row>
    <row r="974" spans="5:8">
      <c r="E974" s="16"/>
      <c r="F974" s="17"/>
      <c r="G974" s="253"/>
      <c r="H974" s="18"/>
    </row>
    <row r="975" spans="5:8">
      <c r="E975" s="16"/>
      <c r="F975" s="17"/>
      <c r="G975" s="253"/>
      <c r="H975" s="18"/>
    </row>
    <row r="976" spans="5:8">
      <c r="E976" s="16"/>
      <c r="F976" s="17"/>
      <c r="G976" s="253"/>
      <c r="H976" s="18"/>
    </row>
    <row r="977" spans="5:8">
      <c r="E977" s="16"/>
      <c r="F977" s="17"/>
      <c r="G977" s="253"/>
      <c r="H977" s="18"/>
    </row>
    <row r="978" spans="5:8">
      <c r="E978" s="16"/>
      <c r="F978" s="17"/>
      <c r="G978" s="253"/>
      <c r="H978" s="18"/>
    </row>
    <row r="979" spans="5:8">
      <c r="E979" s="16"/>
      <c r="F979" s="17"/>
      <c r="G979" s="253"/>
      <c r="H979" s="18"/>
    </row>
    <row r="980" spans="5:8">
      <c r="E980" s="16"/>
      <c r="F980" s="17"/>
      <c r="G980" s="253"/>
      <c r="H980" s="18"/>
    </row>
    <row r="981" spans="5:8">
      <c r="E981" s="16"/>
      <c r="F981" s="17"/>
      <c r="G981" s="253"/>
      <c r="H981" s="18"/>
    </row>
    <row r="982" spans="5:8">
      <c r="E982" s="16"/>
      <c r="F982" s="17"/>
      <c r="G982" s="253"/>
      <c r="H982" s="18"/>
    </row>
    <row r="983" spans="5:8">
      <c r="E983" s="16"/>
      <c r="F983" s="17"/>
      <c r="G983" s="253"/>
      <c r="H983" s="18"/>
    </row>
    <row r="984" spans="5:8">
      <c r="E984" s="16"/>
      <c r="F984" s="17"/>
      <c r="G984" s="253"/>
      <c r="H984" s="18"/>
    </row>
    <row r="985" spans="5:8">
      <c r="E985" s="16"/>
      <c r="F985" s="17"/>
      <c r="G985" s="253"/>
      <c r="H985" s="18"/>
    </row>
    <row r="986" spans="5:8">
      <c r="E986" s="16"/>
      <c r="F986" s="17"/>
      <c r="G986" s="253"/>
      <c r="H986" s="18"/>
    </row>
    <row r="987" spans="5:8">
      <c r="E987" s="16"/>
      <c r="F987" s="17"/>
      <c r="G987" s="253"/>
      <c r="H987" s="18"/>
    </row>
    <row r="988" spans="5:8">
      <c r="E988" s="16"/>
      <c r="F988" s="17"/>
      <c r="G988" s="253"/>
      <c r="H988" s="18"/>
    </row>
    <row r="989" spans="5:8">
      <c r="E989" s="16"/>
      <c r="F989" s="17"/>
      <c r="G989" s="253"/>
      <c r="H989" s="18"/>
    </row>
    <row r="990" spans="5:8">
      <c r="E990" s="16"/>
      <c r="F990" s="17"/>
      <c r="G990" s="253"/>
      <c r="H990" s="18"/>
    </row>
    <row r="991" spans="5:8">
      <c r="E991" s="16"/>
      <c r="F991" s="17"/>
      <c r="G991" s="253"/>
      <c r="H991" s="18"/>
    </row>
    <row r="992" spans="5:8">
      <c r="E992" s="16"/>
      <c r="F992" s="17"/>
      <c r="G992" s="253"/>
      <c r="H992" s="18"/>
    </row>
    <row r="993" spans="5:8">
      <c r="E993" s="16"/>
      <c r="F993" s="17"/>
      <c r="G993" s="253"/>
      <c r="H993" s="18"/>
    </row>
    <row r="994" spans="5:8">
      <c r="E994" s="16"/>
      <c r="F994" s="17"/>
      <c r="G994" s="253"/>
      <c r="H994" s="18"/>
    </row>
    <row r="995" spans="5:8">
      <c r="E995" s="16"/>
      <c r="F995" s="17"/>
      <c r="G995" s="253"/>
      <c r="H995" s="18"/>
    </row>
    <row r="996" spans="5:8">
      <c r="E996" s="16"/>
      <c r="F996" s="17"/>
      <c r="G996" s="253"/>
      <c r="H996" s="18"/>
    </row>
    <row r="997" spans="5:8">
      <c r="E997" s="16"/>
      <c r="F997" s="17"/>
      <c r="G997" s="253"/>
      <c r="H997" s="18"/>
    </row>
    <row r="998" spans="5:8">
      <c r="E998" s="16"/>
      <c r="F998" s="17"/>
      <c r="G998" s="253"/>
      <c r="H998" s="18"/>
    </row>
    <row r="999" spans="5:8">
      <c r="E999" s="16"/>
      <c r="F999" s="17"/>
      <c r="G999" s="253"/>
      <c r="H999" s="18"/>
    </row>
    <row r="1000" spans="5:8">
      <c r="E1000" s="16"/>
      <c r="F1000" s="17"/>
      <c r="G1000" s="253"/>
      <c r="H1000" s="18"/>
    </row>
    <row r="1001" spans="5:8">
      <c r="E1001" s="16"/>
      <c r="F1001" s="17"/>
      <c r="G1001" s="253"/>
      <c r="H1001" s="18"/>
    </row>
    <row r="1002" spans="5:8" ht="15" customHeight="1">
      <c r="E1002" s="16"/>
      <c r="F1002" s="17"/>
      <c r="G1002" s="253"/>
      <c r="H1002" s="18"/>
    </row>
    <row r="1003" spans="5:8" ht="15" customHeight="1">
      <c r="E1003" s="16"/>
      <c r="F1003" s="17"/>
      <c r="G1003" s="253"/>
      <c r="H1003" s="18"/>
    </row>
    <row r="1004" spans="5:8" ht="15" customHeight="1">
      <c r="E1004" s="16"/>
      <c r="F1004" s="17"/>
      <c r="G1004" s="253"/>
      <c r="H1004" s="18"/>
    </row>
    <row r="1005" spans="5:8" ht="15" customHeight="1">
      <c r="E1005" s="16"/>
      <c r="F1005" s="17"/>
      <c r="G1005" s="253"/>
      <c r="H1005" s="18"/>
    </row>
    <row r="1006" spans="5:8" ht="15" customHeight="1">
      <c r="E1006" s="16"/>
      <c r="F1006" s="17"/>
      <c r="G1006" s="253"/>
      <c r="H1006" s="18"/>
    </row>
    <row r="1007" spans="5:8" ht="15" customHeight="1">
      <c r="E1007" s="16"/>
      <c r="F1007" s="17"/>
      <c r="G1007" s="253"/>
      <c r="H1007" s="18"/>
    </row>
  </sheetData>
  <mergeCells count="1">
    <mergeCell ref="B5:K6"/>
  </mergeCells>
  <conditionalFormatting sqref="J32:J40 J43:J48 J50:J52 J9:J30">
    <cfRule type="cellIs" dxfId="0" priority="1" operator="equal">
      <formula>0</formula>
    </cfRule>
  </conditionalFormatting>
  <dataValidations count="3">
    <dataValidation type="list" allowBlank="1" showInputMessage="1" showErrorMessage="1" sqref="J9 J50 J15 J20 J23 J25 J32:J33 J35 J47" xr:uid="{00000000-0002-0000-0700-000000000000}">
      <formula1>$S$5:$T$5</formula1>
    </dataValidation>
    <dataValidation type="list" allowBlank="1" showInputMessage="1" showErrorMessage="1" sqref="J10 J12:J14 J16:J19 J21:J22 J24 J26:J30 J34 J36:J40 J43:J46 J48 J51:J52" xr:uid="{00000000-0002-0000-0700-000001000000}">
      <formula1>$S$6:$T$6</formula1>
    </dataValidation>
    <dataValidation type="list" allowBlank="1" showInputMessage="1" showErrorMessage="1" sqref="J11" xr:uid="{DC7A8E78-1E88-4C0B-849A-AE47791347E4}">
      <formula1>$S$5:$U$5</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K44"/>
  <sheetViews>
    <sheetView zoomScale="63" zoomScaleNormal="70" workbookViewId="0"/>
  </sheetViews>
  <sheetFormatPr defaultColWidth="8.85546875" defaultRowHeight="15"/>
  <cols>
    <col min="1" max="1" width="16.28515625" style="5" customWidth="1"/>
    <col min="2" max="2" width="46.140625" style="5" customWidth="1"/>
    <col min="3" max="4" width="8.85546875" style="5"/>
    <col min="5" max="5" width="15.7109375" style="5" customWidth="1"/>
    <col min="6" max="6" width="9.140625" style="5" customWidth="1"/>
    <col min="7" max="7" width="50.7109375" style="5" customWidth="1"/>
    <col min="8" max="8" width="9.140625" style="5" customWidth="1"/>
    <col min="9" max="9" width="11.42578125" style="5" bestFit="1" customWidth="1"/>
    <col min="10" max="10" width="8.85546875" style="5"/>
    <col min="11" max="11" width="10.7109375" style="5" bestFit="1" customWidth="1"/>
    <col min="12" max="16384" width="8.85546875" style="5"/>
  </cols>
  <sheetData>
    <row r="3" spans="2:11">
      <c r="B3" s="4" t="s">
        <v>353</v>
      </c>
    </row>
    <row r="4" spans="2:11" ht="15.75" thickBot="1">
      <c r="B4" s="4"/>
      <c r="G4" s="4" t="s">
        <v>354</v>
      </c>
    </row>
    <row r="5" spans="2:11" ht="15.75" thickBot="1">
      <c r="B5" s="190" t="s">
        <v>355</v>
      </c>
      <c r="C5" s="191">
        <f>(SUM('Tree Care and Protection'!J43,'Plans and Goals'!J23,'Implementation Capacity'!J27,'Monitoring Progress'!J18,'Emergency Response'!J26,Integration!J30))/(SUM('Tree Care and Protection'!K43,'Plans and Goals'!K23,'Implementation Capacity'!K27,'Monitoring Progress'!K18,'Emergency Response'!K26,Integration!K30))</f>
        <v>0</v>
      </c>
      <c r="G5" s="6" t="s">
        <v>356</v>
      </c>
      <c r="H5" s="7" t="s">
        <v>357</v>
      </c>
      <c r="I5" s="7" t="s">
        <v>358</v>
      </c>
      <c r="J5" s="8"/>
      <c r="K5" s="8"/>
    </row>
    <row r="6" spans="2:11">
      <c r="G6" s="189" t="s">
        <v>359</v>
      </c>
      <c r="H6" s="10">
        <f>'Tree Care and Protection'!J43</f>
        <v>0</v>
      </c>
      <c r="I6" s="11">
        <f>'Tree Care and Protection'!K43</f>
        <v>21</v>
      </c>
      <c r="J6" s="12">
        <f>H6/I6</f>
        <v>0</v>
      </c>
      <c r="K6" s="13" t="s">
        <v>100</v>
      </c>
    </row>
    <row r="7" spans="2:11" ht="15.75" thickBot="1">
      <c r="B7" s="4"/>
      <c r="G7" s="188" t="s">
        <v>360</v>
      </c>
      <c r="H7" s="10">
        <f>'Tree Care and Protection'!J44</f>
        <v>0</v>
      </c>
      <c r="I7" s="11">
        <f>'Tree Care and Protection'!K44</f>
        <v>22</v>
      </c>
      <c r="J7" s="12">
        <f>H7/I7</f>
        <v>0</v>
      </c>
      <c r="K7" s="13" t="s">
        <v>100</v>
      </c>
    </row>
    <row r="8" spans="2:11" ht="15.75" thickBot="1">
      <c r="B8" s="192" t="s">
        <v>361</v>
      </c>
      <c r="C8" s="191">
        <f>(SUM('Tree Care and Protection'!J44,'Plans and Goals'!J24,'Implementation Capacity'!J28,'Monitoring Progress'!J19,'Emergency Response'!J27,Integration!J31,'Reducing Impervious Surfaces'!J54))/(SUM('Tree Care and Protection'!K44,'Plans and Goals'!K24,'Implementation Capacity'!K28,'Monitoring Progress'!K19,'Emergency Response'!K27,Integration!K31,'Reducing Impervious Surfaces'!K54))</f>
        <v>0</v>
      </c>
      <c r="G8" s="187" t="s">
        <v>362</v>
      </c>
      <c r="H8" s="10">
        <f>'Tree Care and Protection'!J45</f>
        <v>0</v>
      </c>
      <c r="I8" s="11">
        <f>'Tree Care and Protection'!K45</f>
        <v>13</v>
      </c>
      <c r="J8" s="12">
        <f>H8/I8</f>
        <v>0</v>
      </c>
      <c r="K8" s="13" t="s">
        <v>100</v>
      </c>
    </row>
    <row r="9" spans="2:11">
      <c r="G9" s="9" t="s">
        <v>103</v>
      </c>
      <c r="H9" s="10">
        <f>SUM(H6:H8)</f>
        <v>0</v>
      </c>
      <c r="I9" s="11">
        <f>SUM(I6:I8)</f>
        <v>56</v>
      </c>
      <c r="J9" s="12">
        <f>H9/I9</f>
        <v>0</v>
      </c>
      <c r="K9" s="13" t="s">
        <v>100</v>
      </c>
    </row>
    <row r="10" spans="2:11" ht="15.75" thickBot="1">
      <c r="B10" s="4"/>
    </row>
    <row r="11" spans="2:11" ht="15.75" thickBot="1">
      <c r="B11" s="193" t="s">
        <v>363</v>
      </c>
      <c r="C11" s="191">
        <f>(SUM('Tree Care and Protection'!J45,'Plans and Goals'!J25,'Implementation Capacity'!J29,'Monitoring Progress'!J20,'Emergency Response'!J28,Integration!J32,'Reducing Impervious Surfaces'!J55)/(SUM('Tree Care and Protection'!K45,'Plans and Goals'!K25,'Implementation Capacity'!K29,'Monitoring Progress'!K20,'Emergency Response'!K28,Integration!K32,'Reducing Impervious Surfaces'!K55)))</f>
        <v>0</v>
      </c>
      <c r="G11" s="6" t="s">
        <v>364</v>
      </c>
      <c r="H11" s="8"/>
      <c r="I11" s="8"/>
      <c r="J11" s="8"/>
      <c r="K11" s="8"/>
    </row>
    <row r="12" spans="2:11">
      <c r="G12" s="189" t="s">
        <v>359</v>
      </c>
      <c r="H12" s="10">
        <f>'Plans and Goals'!J23</f>
        <v>0</v>
      </c>
      <c r="I12" s="11">
        <f>'Plans and Goals'!K23</f>
        <v>6</v>
      </c>
      <c r="J12" s="12">
        <f>H12/I12</f>
        <v>0</v>
      </c>
      <c r="K12" s="13" t="s">
        <v>100</v>
      </c>
    </row>
    <row r="13" spans="2:11">
      <c r="G13" s="188" t="s">
        <v>360</v>
      </c>
      <c r="H13" s="10">
        <f>'Plans and Goals'!J24</f>
        <v>0</v>
      </c>
      <c r="I13" s="11">
        <f>'Plans and Goals'!K24</f>
        <v>8</v>
      </c>
      <c r="J13" s="12">
        <f>H13/I13</f>
        <v>0</v>
      </c>
      <c r="K13" s="13" t="s">
        <v>100</v>
      </c>
    </row>
    <row r="14" spans="2:11">
      <c r="G14" s="187" t="s">
        <v>362</v>
      </c>
      <c r="H14" s="10">
        <f>'Plans and Goals'!J25</f>
        <v>0</v>
      </c>
      <c r="I14" s="11">
        <f>'Plans and Goals'!K25</f>
        <v>5</v>
      </c>
      <c r="J14" s="12">
        <f>H14/I14</f>
        <v>0</v>
      </c>
      <c r="K14" s="13" t="s">
        <v>100</v>
      </c>
    </row>
    <row r="15" spans="2:11">
      <c r="G15" s="9" t="s">
        <v>103</v>
      </c>
      <c r="H15" s="10">
        <f>SUM(H12:H14)</f>
        <v>0</v>
      </c>
      <c r="I15" s="11">
        <f>SUM(I12:I14)</f>
        <v>19</v>
      </c>
      <c r="J15" s="12">
        <f>H15/I15</f>
        <v>0</v>
      </c>
      <c r="K15" s="13" t="s">
        <v>100</v>
      </c>
    </row>
    <row r="17" spans="7:11">
      <c r="G17" s="6" t="s">
        <v>365</v>
      </c>
      <c r="H17" s="8"/>
      <c r="I17" s="8"/>
      <c r="J17" s="8"/>
      <c r="K17" s="8"/>
    </row>
    <row r="18" spans="7:11">
      <c r="G18" s="189" t="s">
        <v>359</v>
      </c>
      <c r="H18" s="10">
        <f>'Implementation Capacity'!J27</f>
        <v>0</v>
      </c>
      <c r="I18" s="11">
        <f>'Implementation Capacity'!K27</f>
        <v>9</v>
      </c>
      <c r="J18" s="12">
        <f>H18/I18</f>
        <v>0</v>
      </c>
      <c r="K18" s="13" t="s">
        <v>100</v>
      </c>
    </row>
    <row r="19" spans="7:11">
      <c r="G19" s="188" t="s">
        <v>360</v>
      </c>
      <c r="H19" s="10">
        <f>'Implementation Capacity'!J28</f>
        <v>0</v>
      </c>
      <c r="I19" s="11">
        <f>'Implementation Capacity'!K28</f>
        <v>8</v>
      </c>
      <c r="J19" s="12">
        <f>H19/I19</f>
        <v>0</v>
      </c>
      <c r="K19" s="13" t="s">
        <v>100</v>
      </c>
    </row>
    <row r="20" spans="7:11">
      <c r="G20" s="187" t="s">
        <v>362</v>
      </c>
      <c r="H20" s="10">
        <f>'Implementation Capacity'!J29</f>
        <v>0</v>
      </c>
      <c r="I20" s="11">
        <f>'Implementation Capacity'!K29</f>
        <v>8</v>
      </c>
      <c r="J20" s="12">
        <f>H20/I20</f>
        <v>0</v>
      </c>
      <c r="K20" s="13" t="s">
        <v>100</v>
      </c>
    </row>
    <row r="21" spans="7:11">
      <c r="G21" s="9" t="s">
        <v>103</v>
      </c>
      <c r="H21" s="10">
        <f>SUM(H18:H20)</f>
        <v>0</v>
      </c>
      <c r="I21" s="11">
        <f>SUM(I18:I20)</f>
        <v>25</v>
      </c>
      <c r="J21" s="12">
        <f>H21/I21</f>
        <v>0</v>
      </c>
      <c r="K21" s="13" t="s">
        <v>100</v>
      </c>
    </row>
    <row r="23" spans="7:11">
      <c r="G23" s="6" t="s">
        <v>366</v>
      </c>
      <c r="H23" s="8"/>
      <c r="I23" s="8"/>
      <c r="J23" s="8"/>
      <c r="K23" s="8"/>
    </row>
    <row r="24" spans="7:11">
      <c r="G24" s="189" t="s">
        <v>359</v>
      </c>
      <c r="H24" s="10">
        <f>'Monitoring Progress'!J18</f>
        <v>0</v>
      </c>
      <c r="I24" s="11">
        <f>'Monitoring Progress'!K18</f>
        <v>6</v>
      </c>
      <c r="J24" s="12">
        <f>H24/I24</f>
        <v>0</v>
      </c>
      <c r="K24" s="13" t="s">
        <v>100</v>
      </c>
    </row>
    <row r="25" spans="7:11">
      <c r="G25" s="188" t="s">
        <v>360</v>
      </c>
      <c r="H25" s="10">
        <f>'Monitoring Progress'!J19</f>
        <v>0</v>
      </c>
      <c r="I25" s="11">
        <f>'Monitoring Progress'!K19</f>
        <v>6</v>
      </c>
      <c r="J25" s="12">
        <f>H25/I25</f>
        <v>0</v>
      </c>
      <c r="K25" s="13" t="s">
        <v>100</v>
      </c>
    </row>
    <row r="26" spans="7:11">
      <c r="G26" s="187" t="s">
        <v>362</v>
      </c>
      <c r="H26" s="10">
        <f>'Monitoring Progress'!J20</f>
        <v>0</v>
      </c>
      <c r="I26" s="11">
        <f>'Monitoring Progress'!K20</f>
        <v>1</v>
      </c>
      <c r="J26" s="12">
        <f>H26/I26</f>
        <v>0</v>
      </c>
      <c r="K26" s="13" t="s">
        <v>100</v>
      </c>
    </row>
    <row r="27" spans="7:11">
      <c r="G27" s="9" t="s">
        <v>103</v>
      </c>
      <c r="H27" s="10">
        <f>SUM(H24:H26)</f>
        <v>0</v>
      </c>
      <c r="I27" s="11">
        <f>SUM(I24:I26)</f>
        <v>13</v>
      </c>
      <c r="J27" s="12">
        <f>H27/I27</f>
        <v>0</v>
      </c>
      <c r="K27" s="13" t="s">
        <v>100</v>
      </c>
    </row>
    <row r="29" spans="7:11">
      <c r="G29" s="6" t="s">
        <v>367</v>
      </c>
      <c r="H29" s="8"/>
      <c r="I29" s="8"/>
      <c r="J29" s="8"/>
      <c r="K29" s="8"/>
    </row>
    <row r="30" spans="7:11">
      <c r="G30" s="189" t="s">
        <v>359</v>
      </c>
      <c r="H30" s="10">
        <f>'Emergency Response'!J26</f>
        <v>0</v>
      </c>
      <c r="I30" s="11">
        <f>'Emergency Response'!K26</f>
        <v>15</v>
      </c>
      <c r="J30" s="12">
        <f>H30/I30</f>
        <v>0</v>
      </c>
      <c r="K30" s="13" t="s">
        <v>100</v>
      </c>
    </row>
    <row r="31" spans="7:11">
      <c r="G31" s="188" t="s">
        <v>360</v>
      </c>
      <c r="H31" s="10">
        <f>'Emergency Response'!J27</f>
        <v>0</v>
      </c>
      <c r="I31" s="11">
        <f>'Emergency Response'!K27</f>
        <v>14</v>
      </c>
      <c r="J31" s="12">
        <f>H31/I31</f>
        <v>0</v>
      </c>
      <c r="K31" s="13" t="s">
        <v>100</v>
      </c>
    </row>
    <row r="32" spans="7:11">
      <c r="G32" s="187" t="s">
        <v>362</v>
      </c>
      <c r="H32" s="10">
        <f>'Emergency Response'!J28</f>
        <v>0</v>
      </c>
      <c r="I32" s="11">
        <f>'Emergency Response'!K28</f>
        <v>2</v>
      </c>
      <c r="J32" s="12">
        <f>H32/I32</f>
        <v>0</v>
      </c>
      <c r="K32" s="13" t="s">
        <v>100</v>
      </c>
    </row>
    <row r="33" spans="7:11">
      <c r="G33" s="9" t="s">
        <v>103</v>
      </c>
      <c r="H33" s="10">
        <f>SUM(H30:H32)</f>
        <v>0</v>
      </c>
      <c r="I33" s="11">
        <f>SUM(I30:I32)</f>
        <v>31</v>
      </c>
      <c r="J33" s="12">
        <f>H33/I33</f>
        <v>0</v>
      </c>
      <c r="K33" s="13" t="s">
        <v>100</v>
      </c>
    </row>
    <row r="35" spans="7:11">
      <c r="G35" s="6" t="s">
        <v>368</v>
      </c>
      <c r="H35" s="8"/>
      <c r="I35" s="8"/>
      <c r="J35" s="8"/>
      <c r="K35" s="8"/>
    </row>
    <row r="36" spans="7:11">
      <c r="G36" s="189" t="s">
        <v>359</v>
      </c>
      <c r="H36" s="10">
        <f>Integration!J30</f>
        <v>0</v>
      </c>
      <c r="I36" s="11">
        <f>Integration!K30</f>
        <v>15</v>
      </c>
      <c r="J36" s="12">
        <f>H36/I36</f>
        <v>0</v>
      </c>
      <c r="K36" s="13" t="s">
        <v>100</v>
      </c>
    </row>
    <row r="37" spans="7:11">
      <c r="G37" s="188" t="s">
        <v>360</v>
      </c>
      <c r="H37" s="10">
        <f>Integration!J31</f>
        <v>0</v>
      </c>
      <c r="I37" s="11">
        <f>Integration!K31</f>
        <v>16</v>
      </c>
      <c r="J37" s="12">
        <f>H37/I37</f>
        <v>0</v>
      </c>
      <c r="K37" s="13" t="s">
        <v>100</v>
      </c>
    </row>
    <row r="38" spans="7:11">
      <c r="G38" s="187" t="s">
        <v>362</v>
      </c>
      <c r="H38" s="10">
        <f>Integration!J32</f>
        <v>0</v>
      </c>
      <c r="I38" s="11">
        <f>Integration!K32</f>
        <v>3</v>
      </c>
      <c r="J38" s="12">
        <f>H38/I38</f>
        <v>0</v>
      </c>
      <c r="K38" s="13" t="s">
        <v>100</v>
      </c>
    </row>
    <row r="39" spans="7:11">
      <c r="G39" s="9" t="s">
        <v>103</v>
      </c>
      <c r="H39" s="10">
        <f>SUM(H36:H38)</f>
        <v>0</v>
      </c>
      <c r="I39" s="11">
        <f>SUM(I36:I38)</f>
        <v>34</v>
      </c>
      <c r="J39" s="12">
        <f>H39/I39</f>
        <v>0</v>
      </c>
      <c r="K39" s="13" t="s">
        <v>100</v>
      </c>
    </row>
    <row r="41" spans="7:11">
      <c r="G41" s="6" t="s">
        <v>369</v>
      </c>
      <c r="H41" s="8"/>
      <c r="I41" s="8"/>
      <c r="J41" s="8"/>
      <c r="K41" s="8"/>
    </row>
    <row r="42" spans="7:11">
      <c r="G42" s="188" t="s">
        <v>360</v>
      </c>
      <c r="H42" s="10">
        <f>'Reducing Impervious Surfaces'!J54</f>
        <v>0</v>
      </c>
      <c r="I42" s="11">
        <f>'Reducing Impervious Surfaces'!K54</f>
        <v>22</v>
      </c>
      <c r="J42" s="12">
        <f>H42/I42</f>
        <v>0</v>
      </c>
      <c r="K42" s="13" t="s">
        <v>100</v>
      </c>
    </row>
    <row r="43" spans="7:11">
      <c r="G43" s="187" t="s">
        <v>362</v>
      </c>
      <c r="H43" s="10">
        <f>'Reducing Impervious Surfaces'!J55</f>
        <v>0</v>
      </c>
      <c r="I43" s="11">
        <f>'Reducing Impervious Surfaces'!K55</f>
        <v>29</v>
      </c>
      <c r="J43" s="12">
        <f>H43/I43</f>
        <v>0</v>
      </c>
      <c r="K43" s="13" t="s">
        <v>100</v>
      </c>
    </row>
    <row r="44" spans="7:11">
      <c r="G44" s="9" t="s">
        <v>103</v>
      </c>
      <c r="H44" s="10">
        <f>SUM(H42:H43)</f>
        <v>0</v>
      </c>
      <c r="I44" s="11">
        <f>SUM(I42:I43)</f>
        <v>51</v>
      </c>
      <c r="J44" s="12">
        <f>H44/I44</f>
        <v>0</v>
      </c>
      <c r="K44" s="13" t="s">
        <v>100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McCormick</dc:creator>
  <cp:keywords/>
  <dc:description/>
  <cp:lastModifiedBy>Karen Firehock</cp:lastModifiedBy>
  <cp:revision/>
  <dcterms:created xsi:type="dcterms:W3CDTF">2017-03-16T21:33:41Z</dcterms:created>
  <dcterms:modified xsi:type="dcterms:W3CDTF">2024-04-08T21:31:19Z</dcterms:modified>
  <cp:category/>
  <cp:contentStatus/>
</cp:coreProperties>
</file>